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Summary" sheetId="2" state="visible" r:id="rId2"/>
    <sheet xmlns:r="http://schemas.openxmlformats.org/officeDocument/2006/relationships" name="Projects" sheetId="3" state="visible" r:id="rId3"/>
    <sheet xmlns:r="http://schemas.openxmlformats.org/officeDocument/2006/relationships" name="Benchmarks" sheetId="4" state="visible" r:id="rId4"/>
    <sheet xmlns:r="http://schemas.openxmlformats.org/officeDocument/2006/relationships" name="Implied GSF" sheetId="5" state="visible" r:id="rId5"/>
    <sheet xmlns:r="http://schemas.openxmlformats.org/officeDocument/2006/relationships" name="Change Orders" sheetId="6" state="visible" r:id="rId6"/>
    <sheet xmlns:r="http://schemas.openxmlformats.org/officeDocument/2006/relationships" name="Source Register" sheetId="7" state="visible" r:id="rId7"/>
  </sheets>
  <definedNames/>
  <calcPr calcId="124519" fullCalcOnLoad="1"/>
</workbook>
</file>

<file path=xl/styles.xml><?xml version="1.0" encoding="utf-8"?>
<styleSheet xmlns="http://schemas.openxmlformats.org/spreadsheetml/2006/main">
  <numFmts count="3">
    <numFmt numFmtId="164" formatCode="$#,##0.00"/>
    <numFmt numFmtId="165" formatCode="$#,##0"/>
    <numFmt numFmtId="166" formatCode="0.0%"/>
  </numFmts>
  <fonts count="8">
    <font>
      <name val="Calibri"/>
      <family val="2"/>
      <color theme="1"/>
      <sz val="11"/>
      <scheme val="minor"/>
    </font>
    <font>
      <b val="1"/>
      <color rgb="001B1F2A"/>
      <sz val="16"/>
    </font>
    <font>
      <color rgb="005B6470"/>
    </font>
    <font>
      <b val="1"/>
      <color rgb="00B3261E"/>
      <sz val="12"/>
    </font>
    <font>
      <b val="1"/>
      <sz val="12"/>
    </font>
    <font>
      <b val="1"/>
      <color rgb="00FFFFFF"/>
    </font>
    <font>
      <i val="1"/>
      <color rgb="005B6470"/>
    </font>
    <font>
      <b val="1"/>
    </font>
  </fonts>
  <fills count="5">
    <fill>
      <patternFill/>
    </fill>
    <fill>
      <patternFill patternType="gray125"/>
    </fill>
    <fill>
      <patternFill patternType="solid">
        <fgColor rgb="00FBE9E7"/>
      </patternFill>
    </fill>
    <fill>
      <patternFill patternType="solid">
        <fgColor rgb="001B1F2A"/>
      </patternFill>
    </fill>
    <fill>
      <patternFill patternType="solid">
        <fgColor rgb="00FFF8E1"/>
      </patternFill>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3" borderId="0" applyAlignment="1" pivotButton="0" quotePrefix="0" xfId="0">
      <alignment vertical="top" wrapText="1"/>
    </xf>
    <xf numFmtId="164" fontId="0" fillId="0" borderId="0" pivotButton="0" quotePrefix="0" xfId="0"/>
    <xf numFmtId="166" fontId="0" fillId="0" borderId="0" pivotButton="0" quotePrefix="0" xfId="0"/>
    <xf numFmtId="3" fontId="0" fillId="0" borderId="0" pivotButton="0" quotePrefix="0" xfId="0"/>
    <xf numFmtId="165" fontId="0" fillId="0" borderId="0" pivotButton="0" quotePrefix="0" xfId="0"/>
    <xf numFmtId="0" fontId="0" fillId="0" borderId="0" applyAlignment="1" pivotButton="0" quotePrefix="0" xfId="0">
      <alignment wrapText="1"/>
    </xf>
    <xf numFmtId="164" fontId="0" fillId="4" borderId="0" pivotButton="0" quotePrefix="0" xfId="0"/>
    <xf numFmtId="165" fontId="0" fillId="4" borderId="0" pivotButton="0" quotePrefix="0" xfId="0"/>
    <xf numFmtId="0" fontId="0" fillId="4" borderId="0" pivotButton="0" quotePrefix="0" xfId="0"/>
    <xf numFmtId="0" fontId="7" fillId="0" borderId="0" pivotButton="0" quotePrefix="0" xfId="0"/>
    <xf numFmtId="166" fontId="0" fillId="4" borderId="0" pivotButton="0" quotePrefix="0" xfId="0"/>
    <xf numFmtId="0" fontId="6"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CSU Construction-Cost Comparison Workbook</t>
        </is>
      </c>
    </row>
    <row r="2">
      <c r="A2" s="2" t="inlineStr">
        <is>
          <t>CSU Watch · csuwatch.com · Version 0.1 (October 31, 2026) · Thomas J. Norman, Ph.D.</t>
        </is>
      </c>
    </row>
    <row r="3">
      <c r="A3" s="3" t="inlineStr"/>
    </row>
    <row r="4">
      <c r="A4" s="4" t="inlineStr">
        <is>
          <t>WARNING: VARIANCE IS NOT PROOF OF OVERPAYMENT.</t>
        </is>
      </c>
    </row>
    <row r="5">
      <c r="A5" s="3" t="inlineStr">
        <is>
          <t>A cost-per-gross-square-foot variance against a benchmark is a question, not a finding. Site conditions, seismic requirements, prevailing wage, escalation, program mix (labs cost more than offices), delivery method, and the year of the estimate all move the number. Use this workbook to decide which projects deserve a records request, not to assert that money was wasted.</t>
        </is>
      </c>
    </row>
    <row r="6">
      <c r="A6" s="3" t="inlineStr"/>
    </row>
    <row r="7">
      <c r="A7" s="5" t="inlineStr">
        <is>
          <t>What the tabs do</t>
        </is>
      </c>
    </row>
    <row r="8">
      <c r="A8" s="3" t="inlineStr">
        <is>
          <t>1. Summary: the possible variance for each project, computed from the Projects and Benchmarks tabs. Nothing on this tab is typed in by hand.</t>
        </is>
      </c>
    </row>
    <row r="9">
      <c r="A9" s="3" t="inlineStr">
        <is>
          <t>2. Projects: one row per CSU project, taken from a Board of Trustees agenda item, a Capital Outlay binder, or a campus project page. Every number needs a source ID from the Source Register.</t>
        </is>
      </c>
    </row>
    <row r="10">
      <c r="A10" s="3" t="inlineStr">
        <is>
          <t>3. Benchmarks: the comparison averages ($/GSF) and the formulas used. Record the benchmark's own source, year, and region.</t>
        </is>
      </c>
    </row>
    <row r="11">
      <c r="A11" s="3" t="inlineStr">
        <is>
          <t>4. Implied GSF: when a document gives total cost and $/GSF but not square footage, the implied GSF is total cost divided by $/GSF. Mark it as implied, never as reported.</t>
        </is>
      </c>
    </row>
    <row r="12">
      <c r="A12" s="3" t="inlineStr">
        <is>
          <t>5. Change Orders: left blank unless the change-order log or a Board report was actually read. A blank is more honest than a guess.</t>
        </is>
      </c>
    </row>
    <row r="13">
      <c r="A13" s="3" t="inlineStr">
        <is>
          <t>6. Source Register: every official CSU document used, with URL, date, agenda item, and page. A row with no source ID is not evidence.</t>
        </is>
      </c>
    </row>
    <row r="14">
      <c r="A14" s="3" t="inlineStr"/>
    </row>
    <row r="15">
      <c r="A15" s="5" t="inlineStr">
        <is>
          <t>Labels used throughout</t>
        </is>
      </c>
    </row>
    <row r="16">
      <c r="A16" s="3" t="inlineStr">
        <is>
          <t>REPORTED: the number appears in a CSU document as printed. IMPLIED: computed from reported numbers. ESTIMATE: Thomas's working figure, not yet tied to a document. UNVERIFIED: left blank on purpose.</t>
        </is>
      </c>
    </row>
    <row r="17">
      <c r="A17" s="3" t="inlineStr"/>
    </row>
    <row r="18">
      <c r="A18" s="2" t="inlineStr">
        <is>
          <t>Yellow cells are inputs. Everything else is a formula or a label.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50"/>
  <sheetViews>
    <sheetView workbookViewId="0">
      <pane ySplit="1" topLeftCell="A2" activePane="bottomLeft" state="frozen"/>
      <selection pane="bottomLeft" activeCell="A1" sqref="A1"/>
    </sheetView>
  </sheetViews>
  <sheetFormatPr baseColWidth="8" defaultRowHeight="15"/>
  <cols>
    <col width="11" customWidth="1" min="1" max="1"/>
    <col width="16" customWidth="1" min="2" max="2"/>
    <col width="34" customWidth="1" min="3" max="3"/>
    <col width="14" customWidth="1" min="4" max="4"/>
    <col width="15" customWidth="1" min="5" max="5"/>
    <col width="15" customWidth="1" min="6" max="6"/>
    <col width="11" customWidth="1" min="7" max="7"/>
    <col width="12" customWidth="1" min="8" max="8"/>
    <col width="22" customWidth="1" min="9" max="9"/>
    <col width="20" customWidth="1" min="10" max="10"/>
    <col width="12" customWidth="1" min="11" max="11"/>
    <col width="14" customWidth="1" min="12" max="12"/>
    <col width="46" customWidth="1" min="13" max="13"/>
  </cols>
  <sheetData>
    <row r="1">
      <c r="A1" s="6" t="inlineStr">
        <is>
          <t>Project ID</t>
        </is>
      </c>
      <c r="B1" s="6" t="inlineStr">
        <is>
          <t>Campus</t>
        </is>
      </c>
      <c r="C1" s="6" t="inlineStr">
        <is>
          <t>Project name</t>
        </is>
      </c>
      <c r="D1" s="6" t="inlineStr">
        <is>
          <t>Project $/GSF</t>
        </is>
      </c>
      <c r="E1" s="6" t="inlineStr">
        <is>
          <t>Benchmark $/GSF</t>
        </is>
      </c>
      <c r="F1" s="6" t="inlineStr">
        <is>
          <t>Variance per GSF</t>
        </is>
      </c>
      <c r="G1" s="6" t="inlineStr">
        <is>
          <t>Variance %</t>
        </is>
      </c>
      <c r="H1" s="6" t="inlineStr">
        <is>
          <t>GSF used</t>
        </is>
      </c>
      <c r="I1" s="6" t="inlineStr">
        <is>
          <t>GSF basis</t>
        </is>
      </c>
      <c r="J1" s="6" t="inlineStr">
        <is>
          <t>Possible variance ($)</t>
        </is>
      </c>
      <c r="K1" s="6" t="inlineStr">
        <is>
          <t>Label</t>
        </is>
      </c>
      <c r="L1" s="6" t="inlineStr">
        <is>
          <t>Change orders</t>
        </is>
      </c>
      <c r="M1" s="6" t="inlineStr">
        <is>
          <t>Read this as</t>
        </is>
      </c>
    </row>
    <row r="2">
      <c r="A2">
        <f>IF(Projects!A2="","",Projects!A2)</f>
        <v/>
      </c>
      <c r="B2">
        <f>IF(Projects!B2="","",Projects!B2)</f>
        <v/>
      </c>
      <c r="C2">
        <f>IF(Projects!C2="","",Projects!C2)</f>
        <v/>
      </c>
      <c r="D2" s="7">
        <f>IF(Projects!H2="","",Projects!H2)</f>
        <v/>
      </c>
      <c r="E2" s="7">
        <f>IF(Projects!K2="","",IFERROR(VLOOKUP(Projects!K2,Benchmarks!$A$2:$C$200,3,FALSE),""))</f>
        <v/>
      </c>
      <c r="F2" s="7">
        <f>IF(OR(D2="",E2=""),"",D2-E2)</f>
        <v/>
      </c>
      <c r="G2" s="8">
        <f>IF(OR(F2="",E2="",E2=0),"",F2/E2)</f>
        <v/>
      </c>
      <c r="H2" s="9">
        <f>IF('Implied GSF'!F2="","",'Implied GSF'!F2)</f>
        <v/>
      </c>
      <c r="I2">
        <f>IF('Implied GSF'!G2="","",'Implied GSF'!G2)</f>
        <v/>
      </c>
      <c r="J2" s="10">
        <f>IF(OR(F2="",H2=""),"",F2*H2)</f>
        <v/>
      </c>
      <c r="K2">
        <f>IF(Projects!I2="","",Projects!I2)</f>
        <v/>
      </c>
      <c r="L2">
        <f>IF('Change Orders'!F2="","",IF(LEFT('Change Orders'!F2,10)="UNVERIFIED","UNVERIFIED","REPORTED"))</f>
        <v/>
      </c>
      <c r="M2">
        <f>IF(A2="","","A possible variance to investigate, not a finding of overpayment. Check site, program, escalation, and delivery method before drawing a conclusion.")</f>
        <v/>
      </c>
    </row>
    <row r="3">
      <c r="A3">
        <f>IF(Projects!A3="","",Projects!A3)</f>
        <v/>
      </c>
      <c r="B3">
        <f>IF(Projects!B3="","",Projects!B3)</f>
        <v/>
      </c>
      <c r="C3">
        <f>IF(Projects!C3="","",Projects!C3)</f>
        <v/>
      </c>
      <c r="D3" s="7">
        <f>IF(Projects!H3="","",Projects!H3)</f>
        <v/>
      </c>
      <c r="E3" s="7">
        <f>IF(Projects!K3="","",IFERROR(VLOOKUP(Projects!K3,Benchmarks!$A$2:$C$200,3,FALSE),""))</f>
        <v/>
      </c>
      <c r="F3" s="7">
        <f>IF(OR(D3="",E3=""),"",D3-E3)</f>
        <v/>
      </c>
      <c r="G3" s="8">
        <f>IF(OR(F3="",E3="",E3=0),"",F3/E3)</f>
        <v/>
      </c>
      <c r="H3" s="9">
        <f>IF('Implied GSF'!F3="","",'Implied GSF'!F3)</f>
        <v/>
      </c>
      <c r="I3">
        <f>IF('Implied GSF'!G3="","",'Implied GSF'!G3)</f>
        <v/>
      </c>
      <c r="J3" s="10">
        <f>IF(OR(F3="",H3=""),"",F3*H3)</f>
        <v/>
      </c>
      <c r="K3">
        <f>IF(Projects!I3="","",Projects!I3)</f>
        <v/>
      </c>
      <c r="L3">
        <f>IF('Change Orders'!F3="","",IF(LEFT('Change Orders'!F3,10)="UNVERIFIED","UNVERIFIED","REPORTED"))</f>
        <v/>
      </c>
      <c r="M3">
        <f>IF(A3="","","A possible variance to investigate, not a finding of overpayment. Check site, program, escalation, and delivery method before drawing a conclusion.")</f>
        <v/>
      </c>
    </row>
    <row r="4">
      <c r="A4">
        <f>IF(Projects!A4="","",Projects!A4)</f>
        <v/>
      </c>
      <c r="B4">
        <f>IF(Projects!B4="","",Projects!B4)</f>
        <v/>
      </c>
      <c r="C4">
        <f>IF(Projects!C4="","",Projects!C4)</f>
        <v/>
      </c>
      <c r="D4" s="7">
        <f>IF(Projects!H4="","",Projects!H4)</f>
        <v/>
      </c>
      <c r="E4" s="7">
        <f>IF(Projects!K4="","",IFERROR(VLOOKUP(Projects!K4,Benchmarks!$A$2:$C$200,3,FALSE),""))</f>
        <v/>
      </c>
      <c r="F4" s="7">
        <f>IF(OR(D4="",E4=""),"",D4-E4)</f>
        <v/>
      </c>
      <c r="G4" s="8">
        <f>IF(OR(F4="",E4="",E4=0),"",F4/E4)</f>
        <v/>
      </c>
      <c r="H4" s="9">
        <f>IF('Implied GSF'!F4="","",'Implied GSF'!F4)</f>
        <v/>
      </c>
      <c r="I4">
        <f>IF('Implied GSF'!G4="","",'Implied GSF'!G4)</f>
        <v/>
      </c>
      <c r="J4" s="10">
        <f>IF(OR(F4="",H4=""),"",F4*H4)</f>
        <v/>
      </c>
      <c r="K4">
        <f>IF(Projects!I4="","",Projects!I4)</f>
        <v/>
      </c>
      <c r="L4">
        <f>IF('Change Orders'!F4="","",IF(LEFT('Change Orders'!F4,10)="UNVERIFIED","UNVERIFIED","REPORTED"))</f>
        <v/>
      </c>
      <c r="M4">
        <f>IF(A4="","","A possible variance to investigate, not a finding of overpayment. Check site, program, escalation, and delivery method before drawing a conclusion.")</f>
        <v/>
      </c>
    </row>
    <row r="5">
      <c r="A5">
        <f>IF(Projects!A5="","",Projects!A5)</f>
        <v/>
      </c>
      <c r="B5">
        <f>IF(Projects!B5="","",Projects!B5)</f>
        <v/>
      </c>
      <c r="C5">
        <f>IF(Projects!C5="","",Projects!C5)</f>
        <v/>
      </c>
      <c r="D5" s="7">
        <f>IF(Projects!H5="","",Projects!H5)</f>
        <v/>
      </c>
      <c r="E5" s="7">
        <f>IF(Projects!K5="","",IFERROR(VLOOKUP(Projects!K5,Benchmarks!$A$2:$C$200,3,FALSE),""))</f>
        <v/>
      </c>
      <c r="F5" s="7">
        <f>IF(OR(D5="",E5=""),"",D5-E5)</f>
        <v/>
      </c>
      <c r="G5" s="8">
        <f>IF(OR(F5="",E5="",E5=0),"",F5/E5)</f>
        <v/>
      </c>
      <c r="H5" s="9">
        <f>IF('Implied GSF'!F5="","",'Implied GSF'!F5)</f>
        <v/>
      </c>
      <c r="I5">
        <f>IF('Implied GSF'!G5="","",'Implied GSF'!G5)</f>
        <v/>
      </c>
      <c r="J5" s="10">
        <f>IF(OR(F5="",H5=""),"",F5*H5)</f>
        <v/>
      </c>
      <c r="K5">
        <f>IF(Projects!I5="","",Projects!I5)</f>
        <v/>
      </c>
      <c r="L5">
        <f>IF('Change Orders'!F5="","",IF(LEFT('Change Orders'!F5,10)="UNVERIFIED","UNVERIFIED","REPORTED"))</f>
        <v/>
      </c>
      <c r="M5">
        <f>IF(A5="","","A possible variance to investigate, not a finding of overpayment. Check site, program, escalation, and delivery method before drawing a conclusion.")</f>
        <v/>
      </c>
    </row>
    <row r="6">
      <c r="A6">
        <f>IF(Projects!A6="","",Projects!A6)</f>
        <v/>
      </c>
      <c r="B6">
        <f>IF(Projects!B6="","",Projects!B6)</f>
        <v/>
      </c>
      <c r="C6">
        <f>IF(Projects!C6="","",Projects!C6)</f>
        <v/>
      </c>
      <c r="D6" s="7">
        <f>IF(Projects!H6="","",Projects!H6)</f>
        <v/>
      </c>
      <c r="E6" s="7">
        <f>IF(Projects!K6="","",IFERROR(VLOOKUP(Projects!K6,Benchmarks!$A$2:$C$200,3,FALSE),""))</f>
        <v/>
      </c>
      <c r="F6" s="7">
        <f>IF(OR(D6="",E6=""),"",D6-E6)</f>
        <v/>
      </c>
      <c r="G6" s="8">
        <f>IF(OR(F6="",E6="",E6=0),"",F6/E6)</f>
        <v/>
      </c>
      <c r="H6" s="9">
        <f>IF('Implied GSF'!F6="","",'Implied GSF'!F6)</f>
        <v/>
      </c>
      <c r="I6">
        <f>IF('Implied GSF'!G6="","",'Implied GSF'!G6)</f>
        <v/>
      </c>
      <c r="J6" s="10">
        <f>IF(OR(F6="",H6=""),"",F6*H6)</f>
        <v/>
      </c>
      <c r="K6">
        <f>IF(Projects!I6="","",Projects!I6)</f>
        <v/>
      </c>
      <c r="L6">
        <f>IF('Change Orders'!F6="","",IF(LEFT('Change Orders'!F6,10)="UNVERIFIED","UNVERIFIED","REPORTED"))</f>
        <v/>
      </c>
      <c r="M6">
        <f>IF(A6="","","A possible variance to investigate, not a finding of overpayment. Check site, program, escalation, and delivery method before drawing a conclusion.")</f>
        <v/>
      </c>
    </row>
    <row r="7">
      <c r="A7">
        <f>IF(Projects!A7="","",Projects!A7)</f>
        <v/>
      </c>
      <c r="B7">
        <f>IF(Projects!B7="","",Projects!B7)</f>
        <v/>
      </c>
      <c r="C7">
        <f>IF(Projects!C7="","",Projects!C7)</f>
        <v/>
      </c>
      <c r="D7" s="7">
        <f>IF(Projects!H7="","",Projects!H7)</f>
        <v/>
      </c>
      <c r="E7" s="7">
        <f>IF(Projects!K7="","",IFERROR(VLOOKUP(Projects!K7,Benchmarks!$A$2:$C$200,3,FALSE),""))</f>
        <v/>
      </c>
      <c r="F7" s="7">
        <f>IF(OR(D7="",E7=""),"",D7-E7)</f>
        <v/>
      </c>
      <c r="G7" s="8">
        <f>IF(OR(F7="",E7="",E7=0),"",F7/E7)</f>
        <v/>
      </c>
      <c r="H7" s="9">
        <f>IF('Implied GSF'!F7="","",'Implied GSF'!F7)</f>
        <v/>
      </c>
      <c r="I7">
        <f>IF('Implied GSF'!G7="","",'Implied GSF'!G7)</f>
        <v/>
      </c>
      <c r="J7" s="10">
        <f>IF(OR(F7="",H7=""),"",F7*H7)</f>
        <v/>
      </c>
      <c r="K7">
        <f>IF(Projects!I7="","",Projects!I7)</f>
        <v/>
      </c>
      <c r="L7">
        <f>IF('Change Orders'!F7="","",IF(LEFT('Change Orders'!F7,10)="UNVERIFIED","UNVERIFIED","REPORTED"))</f>
        <v/>
      </c>
      <c r="M7">
        <f>IF(A7="","","A possible variance to investigate, not a finding of overpayment. Check site, program, escalation, and delivery method before drawing a conclusion.")</f>
        <v/>
      </c>
    </row>
    <row r="8">
      <c r="A8">
        <f>IF(Projects!A8="","",Projects!A8)</f>
        <v/>
      </c>
      <c r="B8">
        <f>IF(Projects!B8="","",Projects!B8)</f>
        <v/>
      </c>
      <c r="C8">
        <f>IF(Projects!C8="","",Projects!C8)</f>
        <v/>
      </c>
      <c r="D8" s="7">
        <f>IF(Projects!H8="","",Projects!H8)</f>
        <v/>
      </c>
      <c r="E8" s="7">
        <f>IF(Projects!K8="","",IFERROR(VLOOKUP(Projects!K8,Benchmarks!$A$2:$C$200,3,FALSE),""))</f>
        <v/>
      </c>
      <c r="F8" s="7">
        <f>IF(OR(D8="",E8=""),"",D8-E8)</f>
        <v/>
      </c>
      <c r="G8" s="8">
        <f>IF(OR(F8="",E8="",E8=0),"",F8/E8)</f>
        <v/>
      </c>
      <c r="H8" s="9">
        <f>IF('Implied GSF'!F8="","",'Implied GSF'!F8)</f>
        <v/>
      </c>
      <c r="I8">
        <f>IF('Implied GSF'!G8="","",'Implied GSF'!G8)</f>
        <v/>
      </c>
      <c r="J8" s="10">
        <f>IF(OR(F8="",H8=""),"",F8*H8)</f>
        <v/>
      </c>
      <c r="K8">
        <f>IF(Projects!I8="","",Projects!I8)</f>
        <v/>
      </c>
      <c r="L8">
        <f>IF('Change Orders'!F8="","",IF(LEFT('Change Orders'!F8,10)="UNVERIFIED","UNVERIFIED","REPORTED"))</f>
        <v/>
      </c>
      <c r="M8">
        <f>IF(A8="","","A possible variance to investigate, not a finding of overpayment. Check site, program, escalation, and delivery method before drawing a conclusion.")</f>
        <v/>
      </c>
    </row>
    <row r="9">
      <c r="A9">
        <f>IF(Projects!A9="","",Projects!A9)</f>
        <v/>
      </c>
      <c r="B9">
        <f>IF(Projects!B9="","",Projects!B9)</f>
        <v/>
      </c>
      <c r="C9">
        <f>IF(Projects!C9="","",Projects!C9)</f>
        <v/>
      </c>
      <c r="D9" s="7">
        <f>IF(Projects!H9="","",Projects!H9)</f>
        <v/>
      </c>
      <c r="E9" s="7">
        <f>IF(Projects!K9="","",IFERROR(VLOOKUP(Projects!K9,Benchmarks!$A$2:$C$200,3,FALSE),""))</f>
        <v/>
      </c>
      <c r="F9" s="7">
        <f>IF(OR(D9="",E9=""),"",D9-E9)</f>
        <v/>
      </c>
      <c r="G9" s="8">
        <f>IF(OR(F9="",E9="",E9=0),"",F9/E9)</f>
        <v/>
      </c>
      <c r="H9" s="9">
        <f>IF('Implied GSF'!F9="","",'Implied GSF'!F9)</f>
        <v/>
      </c>
      <c r="I9">
        <f>IF('Implied GSF'!G9="","",'Implied GSF'!G9)</f>
        <v/>
      </c>
      <c r="J9" s="10">
        <f>IF(OR(F9="",H9=""),"",F9*H9)</f>
        <v/>
      </c>
      <c r="K9">
        <f>IF(Projects!I9="","",Projects!I9)</f>
        <v/>
      </c>
      <c r="L9">
        <f>IF('Change Orders'!F9="","",IF(LEFT('Change Orders'!F9,10)="UNVERIFIED","UNVERIFIED","REPORTED"))</f>
        <v/>
      </c>
      <c r="M9">
        <f>IF(A9="","","A possible variance to investigate, not a finding of overpayment. Check site, program, escalation, and delivery method before drawing a conclusion.")</f>
        <v/>
      </c>
    </row>
    <row r="10">
      <c r="A10">
        <f>IF(Projects!A10="","",Projects!A10)</f>
        <v/>
      </c>
      <c r="B10">
        <f>IF(Projects!B10="","",Projects!B10)</f>
        <v/>
      </c>
      <c r="C10">
        <f>IF(Projects!C10="","",Projects!C10)</f>
        <v/>
      </c>
      <c r="D10" s="7">
        <f>IF(Projects!H10="","",Projects!H10)</f>
        <v/>
      </c>
      <c r="E10" s="7">
        <f>IF(Projects!K10="","",IFERROR(VLOOKUP(Projects!K10,Benchmarks!$A$2:$C$200,3,FALSE),""))</f>
        <v/>
      </c>
      <c r="F10" s="7">
        <f>IF(OR(D10="",E10=""),"",D10-E10)</f>
        <v/>
      </c>
      <c r="G10" s="8">
        <f>IF(OR(F10="",E10="",E10=0),"",F10/E10)</f>
        <v/>
      </c>
      <c r="H10" s="9">
        <f>IF('Implied GSF'!F10="","",'Implied GSF'!F10)</f>
        <v/>
      </c>
      <c r="I10">
        <f>IF('Implied GSF'!G10="","",'Implied GSF'!G10)</f>
        <v/>
      </c>
      <c r="J10" s="10">
        <f>IF(OR(F10="",H10=""),"",F10*H10)</f>
        <v/>
      </c>
      <c r="K10">
        <f>IF(Projects!I10="","",Projects!I10)</f>
        <v/>
      </c>
      <c r="L10">
        <f>IF('Change Orders'!F10="","",IF(LEFT('Change Orders'!F10,10)="UNVERIFIED","UNVERIFIED","REPORTED"))</f>
        <v/>
      </c>
      <c r="M10">
        <f>IF(A10="","","A possible variance to investigate, not a finding of overpayment. Check site, program, escalation, and delivery method before drawing a conclusion.")</f>
        <v/>
      </c>
    </row>
    <row r="11">
      <c r="A11">
        <f>IF(Projects!A11="","",Projects!A11)</f>
        <v/>
      </c>
      <c r="B11">
        <f>IF(Projects!B11="","",Projects!B11)</f>
        <v/>
      </c>
      <c r="C11">
        <f>IF(Projects!C11="","",Projects!C11)</f>
        <v/>
      </c>
      <c r="D11" s="7">
        <f>IF(Projects!H11="","",Projects!H11)</f>
        <v/>
      </c>
      <c r="E11" s="7">
        <f>IF(Projects!K11="","",IFERROR(VLOOKUP(Projects!K11,Benchmarks!$A$2:$C$200,3,FALSE),""))</f>
        <v/>
      </c>
      <c r="F11" s="7">
        <f>IF(OR(D11="",E11=""),"",D11-E11)</f>
        <v/>
      </c>
      <c r="G11" s="8">
        <f>IF(OR(F11="",E11="",E11=0),"",F11/E11)</f>
        <v/>
      </c>
      <c r="H11" s="9">
        <f>IF('Implied GSF'!F11="","",'Implied GSF'!F11)</f>
        <v/>
      </c>
      <c r="I11">
        <f>IF('Implied GSF'!G11="","",'Implied GSF'!G11)</f>
        <v/>
      </c>
      <c r="J11" s="10">
        <f>IF(OR(F11="",H11=""),"",F11*H11)</f>
        <v/>
      </c>
      <c r="K11">
        <f>IF(Projects!I11="","",Projects!I11)</f>
        <v/>
      </c>
      <c r="L11">
        <f>IF('Change Orders'!F11="","",IF(LEFT('Change Orders'!F11,10)="UNVERIFIED","UNVERIFIED","REPORTED"))</f>
        <v/>
      </c>
      <c r="M11">
        <f>IF(A11="","","A possible variance to investigate, not a finding of overpayment. Check site, program, escalation, and delivery method before drawing a conclusion.")</f>
        <v/>
      </c>
    </row>
    <row r="12">
      <c r="A12">
        <f>IF(Projects!A12="","",Projects!A12)</f>
        <v/>
      </c>
      <c r="B12">
        <f>IF(Projects!B12="","",Projects!B12)</f>
        <v/>
      </c>
      <c r="C12">
        <f>IF(Projects!C12="","",Projects!C12)</f>
        <v/>
      </c>
      <c r="D12" s="7">
        <f>IF(Projects!H12="","",Projects!H12)</f>
        <v/>
      </c>
      <c r="E12" s="7">
        <f>IF(Projects!K12="","",IFERROR(VLOOKUP(Projects!K12,Benchmarks!$A$2:$C$200,3,FALSE),""))</f>
        <v/>
      </c>
      <c r="F12" s="7">
        <f>IF(OR(D12="",E12=""),"",D12-E12)</f>
        <v/>
      </c>
      <c r="G12" s="8">
        <f>IF(OR(F12="",E12="",E12=0),"",F12/E12)</f>
        <v/>
      </c>
      <c r="H12" s="9">
        <f>IF('Implied GSF'!F12="","",'Implied GSF'!F12)</f>
        <v/>
      </c>
      <c r="I12">
        <f>IF('Implied GSF'!G12="","",'Implied GSF'!G12)</f>
        <v/>
      </c>
      <c r="J12" s="10">
        <f>IF(OR(F12="",H12=""),"",F12*H12)</f>
        <v/>
      </c>
      <c r="K12">
        <f>IF(Projects!I12="","",Projects!I12)</f>
        <v/>
      </c>
      <c r="L12">
        <f>IF('Change Orders'!F12="","",IF(LEFT('Change Orders'!F12,10)="UNVERIFIED","UNVERIFIED","REPORTED"))</f>
        <v/>
      </c>
      <c r="M12">
        <f>IF(A12="","","A possible variance to investigate, not a finding of overpayment. Check site, program, escalation, and delivery method before drawing a conclusion.")</f>
        <v/>
      </c>
    </row>
    <row r="13">
      <c r="A13">
        <f>IF(Projects!A13="","",Projects!A13)</f>
        <v/>
      </c>
      <c r="B13">
        <f>IF(Projects!B13="","",Projects!B13)</f>
        <v/>
      </c>
      <c r="C13">
        <f>IF(Projects!C13="","",Projects!C13)</f>
        <v/>
      </c>
      <c r="D13" s="7">
        <f>IF(Projects!H13="","",Projects!H13)</f>
        <v/>
      </c>
      <c r="E13" s="7">
        <f>IF(Projects!K13="","",IFERROR(VLOOKUP(Projects!K13,Benchmarks!$A$2:$C$200,3,FALSE),""))</f>
        <v/>
      </c>
      <c r="F13" s="7">
        <f>IF(OR(D13="",E13=""),"",D13-E13)</f>
        <v/>
      </c>
      <c r="G13" s="8">
        <f>IF(OR(F13="",E13="",E13=0),"",F13/E13)</f>
        <v/>
      </c>
      <c r="H13" s="9">
        <f>IF('Implied GSF'!F13="","",'Implied GSF'!F13)</f>
        <v/>
      </c>
      <c r="I13">
        <f>IF('Implied GSF'!G13="","",'Implied GSF'!G13)</f>
        <v/>
      </c>
      <c r="J13" s="10">
        <f>IF(OR(F13="",H13=""),"",F13*H13)</f>
        <v/>
      </c>
      <c r="K13">
        <f>IF(Projects!I13="","",Projects!I13)</f>
        <v/>
      </c>
      <c r="L13">
        <f>IF('Change Orders'!F13="","",IF(LEFT('Change Orders'!F13,10)="UNVERIFIED","UNVERIFIED","REPORTED"))</f>
        <v/>
      </c>
      <c r="M13">
        <f>IF(A13="","","A possible variance to investigate, not a finding of overpayment. Check site, program, escalation, and delivery method before drawing a conclusion.")</f>
        <v/>
      </c>
    </row>
    <row r="14">
      <c r="A14">
        <f>IF(Projects!A14="","",Projects!A14)</f>
        <v/>
      </c>
      <c r="B14">
        <f>IF(Projects!B14="","",Projects!B14)</f>
        <v/>
      </c>
      <c r="C14">
        <f>IF(Projects!C14="","",Projects!C14)</f>
        <v/>
      </c>
      <c r="D14" s="7">
        <f>IF(Projects!H14="","",Projects!H14)</f>
        <v/>
      </c>
      <c r="E14" s="7">
        <f>IF(Projects!K14="","",IFERROR(VLOOKUP(Projects!K14,Benchmarks!$A$2:$C$200,3,FALSE),""))</f>
        <v/>
      </c>
      <c r="F14" s="7">
        <f>IF(OR(D14="",E14=""),"",D14-E14)</f>
        <v/>
      </c>
      <c r="G14" s="8">
        <f>IF(OR(F14="",E14="",E14=0),"",F14/E14)</f>
        <v/>
      </c>
      <c r="H14" s="9">
        <f>IF('Implied GSF'!F14="","",'Implied GSF'!F14)</f>
        <v/>
      </c>
      <c r="I14">
        <f>IF('Implied GSF'!G14="","",'Implied GSF'!G14)</f>
        <v/>
      </c>
      <c r="J14" s="10">
        <f>IF(OR(F14="",H14=""),"",F14*H14)</f>
        <v/>
      </c>
      <c r="K14">
        <f>IF(Projects!I14="","",Projects!I14)</f>
        <v/>
      </c>
      <c r="L14">
        <f>IF('Change Orders'!F14="","",IF(LEFT('Change Orders'!F14,10)="UNVERIFIED","UNVERIFIED","REPORTED"))</f>
        <v/>
      </c>
      <c r="M14">
        <f>IF(A14="","","A possible variance to investigate, not a finding of overpayment. Check site, program, escalation, and delivery method before drawing a conclusion.")</f>
        <v/>
      </c>
    </row>
    <row r="15">
      <c r="A15">
        <f>IF(Projects!A15="","",Projects!A15)</f>
        <v/>
      </c>
      <c r="B15">
        <f>IF(Projects!B15="","",Projects!B15)</f>
        <v/>
      </c>
      <c r="C15">
        <f>IF(Projects!C15="","",Projects!C15)</f>
        <v/>
      </c>
      <c r="D15" s="7">
        <f>IF(Projects!H15="","",Projects!H15)</f>
        <v/>
      </c>
      <c r="E15" s="7">
        <f>IF(Projects!K15="","",IFERROR(VLOOKUP(Projects!K15,Benchmarks!$A$2:$C$200,3,FALSE),""))</f>
        <v/>
      </c>
      <c r="F15" s="7">
        <f>IF(OR(D15="",E15=""),"",D15-E15)</f>
        <v/>
      </c>
      <c r="G15" s="8">
        <f>IF(OR(F15="",E15="",E15=0),"",F15/E15)</f>
        <v/>
      </c>
      <c r="H15" s="9">
        <f>IF('Implied GSF'!F15="","",'Implied GSF'!F15)</f>
        <v/>
      </c>
      <c r="I15">
        <f>IF('Implied GSF'!G15="","",'Implied GSF'!G15)</f>
        <v/>
      </c>
      <c r="J15" s="10">
        <f>IF(OR(F15="",H15=""),"",F15*H15)</f>
        <v/>
      </c>
      <c r="K15">
        <f>IF(Projects!I15="","",Projects!I15)</f>
        <v/>
      </c>
      <c r="L15">
        <f>IF('Change Orders'!F15="","",IF(LEFT('Change Orders'!F15,10)="UNVERIFIED","UNVERIFIED","REPORTED"))</f>
        <v/>
      </c>
      <c r="M15">
        <f>IF(A15="","","A possible variance to investigate, not a finding of overpayment. Check site, program, escalation, and delivery method before drawing a conclusion.")</f>
        <v/>
      </c>
    </row>
    <row r="16">
      <c r="A16">
        <f>IF(Projects!A16="","",Projects!A16)</f>
        <v/>
      </c>
      <c r="B16">
        <f>IF(Projects!B16="","",Projects!B16)</f>
        <v/>
      </c>
      <c r="C16">
        <f>IF(Projects!C16="","",Projects!C16)</f>
        <v/>
      </c>
      <c r="D16" s="7">
        <f>IF(Projects!H16="","",Projects!H16)</f>
        <v/>
      </c>
      <c r="E16" s="7">
        <f>IF(Projects!K16="","",IFERROR(VLOOKUP(Projects!K16,Benchmarks!$A$2:$C$200,3,FALSE),""))</f>
        <v/>
      </c>
      <c r="F16" s="7">
        <f>IF(OR(D16="",E16=""),"",D16-E16)</f>
        <v/>
      </c>
      <c r="G16" s="8">
        <f>IF(OR(F16="",E16="",E16=0),"",F16/E16)</f>
        <v/>
      </c>
      <c r="H16" s="9">
        <f>IF('Implied GSF'!F16="","",'Implied GSF'!F16)</f>
        <v/>
      </c>
      <c r="I16">
        <f>IF('Implied GSF'!G16="","",'Implied GSF'!G16)</f>
        <v/>
      </c>
      <c r="J16" s="10">
        <f>IF(OR(F16="",H16=""),"",F16*H16)</f>
        <v/>
      </c>
      <c r="K16">
        <f>IF(Projects!I16="","",Projects!I16)</f>
        <v/>
      </c>
      <c r="L16">
        <f>IF('Change Orders'!F16="","",IF(LEFT('Change Orders'!F16,10)="UNVERIFIED","UNVERIFIED","REPORTED"))</f>
        <v/>
      </c>
      <c r="M16">
        <f>IF(A16="","","A possible variance to investigate, not a finding of overpayment. Check site, program, escalation, and delivery method before drawing a conclusion.")</f>
        <v/>
      </c>
    </row>
    <row r="17">
      <c r="A17">
        <f>IF(Projects!A17="","",Projects!A17)</f>
        <v/>
      </c>
      <c r="B17">
        <f>IF(Projects!B17="","",Projects!B17)</f>
        <v/>
      </c>
      <c r="C17">
        <f>IF(Projects!C17="","",Projects!C17)</f>
        <v/>
      </c>
      <c r="D17" s="7">
        <f>IF(Projects!H17="","",Projects!H17)</f>
        <v/>
      </c>
      <c r="E17" s="7">
        <f>IF(Projects!K17="","",IFERROR(VLOOKUP(Projects!K17,Benchmarks!$A$2:$C$200,3,FALSE),""))</f>
        <v/>
      </c>
      <c r="F17" s="7">
        <f>IF(OR(D17="",E17=""),"",D17-E17)</f>
        <v/>
      </c>
      <c r="G17" s="8">
        <f>IF(OR(F17="",E17="",E17=0),"",F17/E17)</f>
        <v/>
      </c>
      <c r="H17" s="9">
        <f>IF('Implied GSF'!F17="","",'Implied GSF'!F17)</f>
        <v/>
      </c>
      <c r="I17">
        <f>IF('Implied GSF'!G17="","",'Implied GSF'!G17)</f>
        <v/>
      </c>
      <c r="J17" s="10">
        <f>IF(OR(F17="",H17=""),"",F17*H17)</f>
        <v/>
      </c>
      <c r="K17">
        <f>IF(Projects!I17="","",Projects!I17)</f>
        <v/>
      </c>
      <c r="L17">
        <f>IF('Change Orders'!F17="","",IF(LEFT('Change Orders'!F17,10)="UNVERIFIED","UNVERIFIED","REPORTED"))</f>
        <v/>
      </c>
      <c r="M17">
        <f>IF(A17="","","A possible variance to investigate, not a finding of overpayment. Check site, program, escalation, and delivery method before drawing a conclusion.")</f>
        <v/>
      </c>
    </row>
    <row r="18">
      <c r="A18">
        <f>IF(Projects!A18="","",Projects!A18)</f>
        <v/>
      </c>
      <c r="B18">
        <f>IF(Projects!B18="","",Projects!B18)</f>
        <v/>
      </c>
      <c r="C18">
        <f>IF(Projects!C18="","",Projects!C18)</f>
        <v/>
      </c>
      <c r="D18" s="7">
        <f>IF(Projects!H18="","",Projects!H18)</f>
        <v/>
      </c>
      <c r="E18" s="7">
        <f>IF(Projects!K18="","",IFERROR(VLOOKUP(Projects!K18,Benchmarks!$A$2:$C$200,3,FALSE),""))</f>
        <v/>
      </c>
      <c r="F18" s="7">
        <f>IF(OR(D18="",E18=""),"",D18-E18)</f>
        <v/>
      </c>
      <c r="G18" s="8">
        <f>IF(OR(F18="",E18="",E18=0),"",F18/E18)</f>
        <v/>
      </c>
      <c r="H18" s="9">
        <f>IF('Implied GSF'!F18="","",'Implied GSF'!F18)</f>
        <v/>
      </c>
      <c r="I18">
        <f>IF('Implied GSF'!G18="","",'Implied GSF'!G18)</f>
        <v/>
      </c>
      <c r="J18" s="10">
        <f>IF(OR(F18="",H18=""),"",F18*H18)</f>
        <v/>
      </c>
      <c r="K18">
        <f>IF(Projects!I18="","",Projects!I18)</f>
        <v/>
      </c>
      <c r="L18">
        <f>IF('Change Orders'!F18="","",IF(LEFT('Change Orders'!F18,10)="UNVERIFIED","UNVERIFIED","REPORTED"))</f>
        <v/>
      </c>
      <c r="M18">
        <f>IF(A18="","","A possible variance to investigate, not a finding of overpayment. Check site, program, escalation, and delivery method before drawing a conclusion.")</f>
        <v/>
      </c>
    </row>
    <row r="19">
      <c r="A19">
        <f>IF(Projects!A19="","",Projects!A19)</f>
        <v/>
      </c>
      <c r="B19">
        <f>IF(Projects!B19="","",Projects!B19)</f>
        <v/>
      </c>
      <c r="C19">
        <f>IF(Projects!C19="","",Projects!C19)</f>
        <v/>
      </c>
      <c r="D19" s="7">
        <f>IF(Projects!H19="","",Projects!H19)</f>
        <v/>
      </c>
      <c r="E19" s="7">
        <f>IF(Projects!K19="","",IFERROR(VLOOKUP(Projects!K19,Benchmarks!$A$2:$C$200,3,FALSE),""))</f>
        <v/>
      </c>
      <c r="F19" s="7">
        <f>IF(OR(D19="",E19=""),"",D19-E19)</f>
        <v/>
      </c>
      <c r="G19" s="8">
        <f>IF(OR(F19="",E19="",E19=0),"",F19/E19)</f>
        <v/>
      </c>
      <c r="H19" s="9">
        <f>IF('Implied GSF'!F19="","",'Implied GSF'!F19)</f>
        <v/>
      </c>
      <c r="I19">
        <f>IF('Implied GSF'!G19="","",'Implied GSF'!G19)</f>
        <v/>
      </c>
      <c r="J19" s="10">
        <f>IF(OR(F19="",H19=""),"",F19*H19)</f>
        <v/>
      </c>
      <c r="K19">
        <f>IF(Projects!I19="","",Projects!I19)</f>
        <v/>
      </c>
      <c r="L19">
        <f>IF('Change Orders'!F19="","",IF(LEFT('Change Orders'!F19,10)="UNVERIFIED","UNVERIFIED","REPORTED"))</f>
        <v/>
      </c>
      <c r="M19">
        <f>IF(A19="","","A possible variance to investigate, not a finding of overpayment. Check site, program, escalation, and delivery method before drawing a conclusion.")</f>
        <v/>
      </c>
    </row>
    <row r="20">
      <c r="A20">
        <f>IF(Projects!A20="","",Projects!A20)</f>
        <v/>
      </c>
      <c r="B20">
        <f>IF(Projects!B20="","",Projects!B20)</f>
        <v/>
      </c>
      <c r="C20">
        <f>IF(Projects!C20="","",Projects!C20)</f>
        <v/>
      </c>
      <c r="D20" s="7">
        <f>IF(Projects!H20="","",Projects!H20)</f>
        <v/>
      </c>
      <c r="E20" s="7">
        <f>IF(Projects!K20="","",IFERROR(VLOOKUP(Projects!K20,Benchmarks!$A$2:$C$200,3,FALSE),""))</f>
        <v/>
      </c>
      <c r="F20" s="7">
        <f>IF(OR(D20="",E20=""),"",D20-E20)</f>
        <v/>
      </c>
      <c r="G20" s="8">
        <f>IF(OR(F20="",E20="",E20=0),"",F20/E20)</f>
        <v/>
      </c>
      <c r="H20" s="9">
        <f>IF('Implied GSF'!F20="","",'Implied GSF'!F20)</f>
        <v/>
      </c>
      <c r="I20">
        <f>IF('Implied GSF'!G20="","",'Implied GSF'!G20)</f>
        <v/>
      </c>
      <c r="J20" s="10">
        <f>IF(OR(F20="",H20=""),"",F20*H20)</f>
        <v/>
      </c>
      <c r="K20">
        <f>IF(Projects!I20="","",Projects!I20)</f>
        <v/>
      </c>
      <c r="L20">
        <f>IF('Change Orders'!F20="","",IF(LEFT('Change Orders'!F20,10)="UNVERIFIED","UNVERIFIED","REPORTED"))</f>
        <v/>
      </c>
      <c r="M20">
        <f>IF(A20="","","A possible variance to investigate, not a finding of overpayment. Check site, program, escalation, and delivery method before drawing a conclusion.")</f>
        <v/>
      </c>
    </row>
    <row r="21">
      <c r="A21">
        <f>IF(Projects!A21="","",Projects!A21)</f>
        <v/>
      </c>
      <c r="B21">
        <f>IF(Projects!B21="","",Projects!B21)</f>
        <v/>
      </c>
      <c r="C21">
        <f>IF(Projects!C21="","",Projects!C21)</f>
        <v/>
      </c>
      <c r="D21" s="7">
        <f>IF(Projects!H21="","",Projects!H21)</f>
        <v/>
      </c>
      <c r="E21" s="7">
        <f>IF(Projects!K21="","",IFERROR(VLOOKUP(Projects!K21,Benchmarks!$A$2:$C$200,3,FALSE),""))</f>
        <v/>
      </c>
      <c r="F21" s="7">
        <f>IF(OR(D21="",E21=""),"",D21-E21)</f>
        <v/>
      </c>
      <c r="G21" s="8">
        <f>IF(OR(F21="",E21="",E21=0),"",F21/E21)</f>
        <v/>
      </c>
      <c r="H21" s="9">
        <f>IF('Implied GSF'!F21="","",'Implied GSF'!F21)</f>
        <v/>
      </c>
      <c r="I21">
        <f>IF('Implied GSF'!G21="","",'Implied GSF'!G21)</f>
        <v/>
      </c>
      <c r="J21" s="10">
        <f>IF(OR(F21="",H21=""),"",F21*H21)</f>
        <v/>
      </c>
      <c r="K21">
        <f>IF(Projects!I21="","",Projects!I21)</f>
        <v/>
      </c>
      <c r="L21">
        <f>IF('Change Orders'!F21="","",IF(LEFT('Change Orders'!F21,10)="UNVERIFIED","UNVERIFIED","REPORTED"))</f>
        <v/>
      </c>
      <c r="M21">
        <f>IF(A21="","","A possible variance to investigate, not a finding of overpayment. Check site, program, escalation, and delivery method before drawing a conclusion.")</f>
        <v/>
      </c>
    </row>
    <row r="22">
      <c r="A22">
        <f>IF(Projects!A22="","",Projects!A22)</f>
        <v/>
      </c>
      <c r="B22">
        <f>IF(Projects!B22="","",Projects!B22)</f>
        <v/>
      </c>
      <c r="C22">
        <f>IF(Projects!C22="","",Projects!C22)</f>
        <v/>
      </c>
      <c r="D22" s="7">
        <f>IF(Projects!H22="","",Projects!H22)</f>
        <v/>
      </c>
      <c r="E22" s="7">
        <f>IF(Projects!K22="","",IFERROR(VLOOKUP(Projects!K22,Benchmarks!$A$2:$C$200,3,FALSE),""))</f>
        <v/>
      </c>
      <c r="F22" s="7">
        <f>IF(OR(D22="",E22=""),"",D22-E22)</f>
        <v/>
      </c>
      <c r="G22" s="8">
        <f>IF(OR(F22="",E22="",E22=0),"",F22/E22)</f>
        <v/>
      </c>
      <c r="H22" s="9">
        <f>IF('Implied GSF'!F22="","",'Implied GSF'!F22)</f>
        <v/>
      </c>
      <c r="I22">
        <f>IF('Implied GSF'!G22="","",'Implied GSF'!G22)</f>
        <v/>
      </c>
      <c r="J22" s="10">
        <f>IF(OR(F22="",H22=""),"",F22*H22)</f>
        <v/>
      </c>
      <c r="K22">
        <f>IF(Projects!I22="","",Projects!I22)</f>
        <v/>
      </c>
      <c r="L22">
        <f>IF('Change Orders'!F22="","",IF(LEFT('Change Orders'!F22,10)="UNVERIFIED","UNVERIFIED","REPORTED"))</f>
        <v/>
      </c>
      <c r="M22">
        <f>IF(A22="","","A possible variance to investigate, not a finding of overpayment. Check site, program, escalation, and delivery method before drawing a conclusion.")</f>
        <v/>
      </c>
    </row>
    <row r="23">
      <c r="A23">
        <f>IF(Projects!A23="","",Projects!A23)</f>
        <v/>
      </c>
      <c r="B23">
        <f>IF(Projects!B23="","",Projects!B23)</f>
        <v/>
      </c>
      <c r="C23">
        <f>IF(Projects!C23="","",Projects!C23)</f>
        <v/>
      </c>
      <c r="D23" s="7">
        <f>IF(Projects!H23="","",Projects!H23)</f>
        <v/>
      </c>
      <c r="E23" s="7">
        <f>IF(Projects!K23="","",IFERROR(VLOOKUP(Projects!K23,Benchmarks!$A$2:$C$200,3,FALSE),""))</f>
        <v/>
      </c>
      <c r="F23" s="7">
        <f>IF(OR(D23="",E23=""),"",D23-E23)</f>
        <v/>
      </c>
      <c r="G23" s="8">
        <f>IF(OR(F23="",E23="",E23=0),"",F23/E23)</f>
        <v/>
      </c>
      <c r="H23" s="9">
        <f>IF('Implied GSF'!F23="","",'Implied GSF'!F23)</f>
        <v/>
      </c>
      <c r="I23">
        <f>IF('Implied GSF'!G23="","",'Implied GSF'!G23)</f>
        <v/>
      </c>
      <c r="J23" s="10">
        <f>IF(OR(F23="",H23=""),"",F23*H23)</f>
        <v/>
      </c>
      <c r="K23">
        <f>IF(Projects!I23="","",Projects!I23)</f>
        <v/>
      </c>
      <c r="L23">
        <f>IF('Change Orders'!F23="","",IF(LEFT('Change Orders'!F23,10)="UNVERIFIED","UNVERIFIED","REPORTED"))</f>
        <v/>
      </c>
      <c r="M23">
        <f>IF(A23="","","A possible variance to investigate, not a finding of overpayment. Check site, program, escalation, and delivery method before drawing a conclusion.")</f>
        <v/>
      </c>
    </row>
    <row r="24">
      <c r="A24">
        <f>IF(Projects!A24="","",Projects!A24)</f>
        <v/>
      </c>
      <c r="B24">
        <f>IF(Projects!B24="","",Projects!B24)</f>
        <v/>
      </c>
      <c r="C24">
        <f>IF(Projects!C24="","",Projects!C24)</f>
        <v/>
      </c>
      <c r="D24" s="7">
        <f>IF(Projects!H24="","",Projects!H24)</f>
        <v/>
      </c>
      <c r="E24" s="7">
        <f>IF(Projects!K24="","",IFERROR(VLOOKUP(Projects!K24,Benchmarks!$A$2:$C$200,3,FALSE),""))</f>
        <v/>
      </c>
      <c r="F24" s="7">
        <f>IF(OR(D24="",E24=""),"",D24-E24)</f>
        <v/>
      </c>
      <c r="G24" s="8">
        <f>IF(OR(F24="",E24="",E24=0),"",F24/E24)</f>
        <v/>
      </c>
      <c r="H24" s="9">
        <f>IF('Implied GSF'!F24="","",'Implied GSF'!F24)</f>
        <v/>
      </c>
      <c r="I24">
        <f>IF('Implied GSF'!G24="","",'Implied GSF'!G24)</f>
        <v/>
      </c>
      <c r="J24" s="10">
        <f>IF(OR(F24="",H24=""),"",F24*H24)</f>
        <v/>
      </c>
      <c r="K24">
        <f>IF(Projects!I24="","",Projects!I24)</f>
        <v/>
      </c>
      <c r="L24">
        <f>IF('Change Orders'!F24="","",IF(LEFT('Change Orders'!F24,10)="UNVERIFIED","UNVERIFIED","REPORTED"))</f>
        <v/>
      </c>
      <c r="M24">
        <f>IF(A24="","","A possible variance to investigate, not a finding of overpayment. Check site, program, escalation, and delivery method before drawing a conclusion.")</f>
        <v/>
      </c>
    </row>
    <row r="25">
      <c r="A25">
        <f>IF(Projects!A25="","",Projects!A25)</f>
        <v/>
      </c>
      <c r="B25">
        <f>IF(Projects!B25="","",Projects!B25)</f>
        <v/>
      </c>
      <c r="C25">
        <f>IF(Projects!C25="","",Projects!C25)</f>
        <v/>
      </c>
      <c r="D25" s="7">
        <f>IF(Projects!H25="","",Projects!H25)</f>
        <v/>
      </c>
      <c r="E25" s="7">
        <f>IF(Projects!K25="","",IFERROR(VLOOKUP(Projects!K25,Benchmarks!$A$2:$C$200,3,FALSE),""))</f>
        <v/>
      </c>
      <c r="F25" s="7">
        <f>IF(OR(D25="",E25=""),"",D25-E25)</f>
        <v/>
      </c>
      <c r="G25" s="8">
        <f>IF(OR(F25="",E25="",E25=0),"",F25/E25)</f>
        <v/>
      </c>
      <c r="H25" s="9">
        <f>IF('Implied GSF'!F25="","",'Implied GSF'!F25)</f>
        <v/>
      </c>
      <c r="I25">
        <f>IF('Implied GSF'!G25="","",'Implied GSF'!G25)</f>
        <v/>
      </c>
      <c r="J25" s="10">
        <f>IF(OR(F25="",H25=""),"",F25*H25)</f>
        <v/>
      </c>
      <c r="K25">
        <f>IF(Projects!I25="","",Projects!I25)</f>
        <v/>
      </c>
      <c r="L25">
        <f>IF('Change Orders'!F25="","",IF(LEFT('Change Orders'!F25,10)="UNVERIFIED","UNVERIFIED","REPORTED"))</f>
        <v/>
      </c>
      <c r="M25">
        <f>IF(A25="","","A possible variance to investigate, not a finding of overpayment. Check site, program, escalation, and delivery method before drawing a conclusion.")</f>
        <v/>
      </c>
    </row>
    <row r="26">
      <c r="A26">
        <f>IF(Projects!A26="","",Projects!A26)</f>
        <v/>
      </c>
      <c r="B26">
        <f>IF(Projects!B26="","",Projects!B26)</f>
        <v/>
      </c>
      <c r="C26">
        <f>IF(Projects!C26="","",Projects!C26)</f>
        <v/>
      </c>
      <c r="D26" s="7">
        <f>IF(Projects!H26="","",Projects!H26)</f>
        <v/>
      </c>
      <c r="E26" s="7">
        <f>IF(Projects!K26="","",IFERROR(VLOOKUP(Projects!K26,Benchmarks!$A$2:$C$200,3,FALSE),""))</f>
        <v/>
      </c>
      <c r="F26" s="7">
        <f>IF(OR(D26="",E26=""),"",D26-E26)</f>
        <v/>
      </c>
      <c r="G26" s="8">
        <f>IF(OR(F26="",E26="",E26=0),"",F26/E26)</f>
        <v/>
      </c>
      <c r="H26" s="9">
        <f>IF('Implied GSF'!F26="","",'Implied GSF'!F26)</f>
        <v/>
      </c>
      <c r="I26">
        <f>IF('Implied GSF'!G26="","",'Implied GSF'!G26)</f>
        <v/>
      </c>
      <c r="J26" s="10">
        <f>IF(OR(F26="",H26=""),"",F26*H26)</f>
        <v/>
      </c>
      <c r="K26">
        <f>IF(Projects!I26="","",Projects!I26)</f>
        <v/>
      </c>
      <c r="L26">
        <f>IF('Change Orders'!F26="","",IF(LEFT('Change Orders'!F26,10)="UNVERIFIED","UNVERIFIED","REPORTED"))</f>
        <v/>
      </c>
      <c r="M26">
        <f>IF(A26="","","A possible variance to investigate, not a finding of overpayment. Check site, program, escalation, and delivery method before drawing a conclusion.")</f>
        <v/>
      </c>
    </row>
    <row r="27">
      <c r="A27">
        <f>IF(Projects!A27="","",Projects!A27)</f>
        <v/>
      </c>
      <c r="B27">
        <f>IF(Projects!B27="","",Projects!B27)</f>
        <v/>
      </c>
      <c r="C27">
        <f>IF(Projects!C27="","",Projects!C27)</f>
        <v/>
      </c>
      <c r="D27" s="7">
        <f>IF(Projects!H27="","",Projects!H27)</f>
        <v/>
      </c>
      <c r="E27" s="7">
        <f>IF(Projects!K27="","",IFERROR(VLOOKUP(Projects!K27,Benchmarks!$A$2:$C$200,3,FALSE),""))</f>
        <v/>
      </c>
      <c r="F27" s="7">
        <f>IF(OR(D27="",E27=""),"",D27-E27)</f>
        <v/>
      </c>
      <c r="G27" s="8">
        <f>IF(OR(F27="",E27="",E27=0),"",F27/E27)</f>
        <v/>
      </c>
      <c r="H27" s="9">
        <f>IF('Implied GSF'!F27="","",'Implied GSF'!F27)</f>
        <v/>
      </c>
      <c r="I27">
        <f>IF('Implied GSF'!G27="","",'Implied GSF'!G27)</f>
        <v/>
      </c>
      <c r="J27" s="10">
        <f>IF(OR(F27="",H27=""),"",F27*H27)</f>
        <v/>
      </c>
      <c r="K27">
        <f>IF(Projects!I27="","",Projects!I27)</f>
        <v/>
      </c>
      <c r="L27">
        <f>IF('Change Orders'!F27="","",IF(LEFT('Change Orders'!F27,10)="UNVERIFIED","UNVERIFIED","REPORTED"))</f>
        <v/>
      </c>
      <c r="M27">
        <f>IF(A27="","","A possible variance to investigate, not a finding of overpayment. Check site, program, escalation, and delivery method before drawing a conclusion.")</f>
        <v/>
      </c>
    </row>
    <row r="28">
      <c r="A28">
        <f>IF(Projects!A28="","",Projects!A28)</f>
        <v/>
      </c>
      <c r="B28">
        <f>IF(Projects!B28="","",Projects!B28)</f>
        <v/>
      </c>
      <c r="C28">
        <f>IF(Projects!C28="","",Projects!C28)</f>
        <v/>
      </c>
      <c r="D28" s="7">
        <f>IF(Projects!H28="","",Projects!H28)</f>
        <v/>
      </c>
      <c r="E28" s="7">
        <f>IF(Projects!K28="","",IFERROR(VLOOKUP(Projects!K28,Benchmarks!$A$2:$C$200,3,FALSE),""))</f>
        <v/>
      </c>
      <c r="F28" s="7">
        <f>IF(OR(D28="",E28=""),"",D28-E28)</f>
        <v/>
      </c>
      <c r="G28" s="8">
        <f>IF(OR(F28="",E28="",E28=0),"",F28/E28)</f>
        <v/>
      </c>
      <c r="H28" s="9">
        <f>IF('Implied GSF'!F28="","",'Implied GSF'!F28)</f>
        <v/>
      </c>
      <c r="I28">
        <f>IF('Implied GSF'!G28="","",'Implied GSF'!G28)</f>
        <v/>
      </c>
      <c r="J28" s="10">
        <f>IF(OR(F28="",H28=""),"",F28*H28)</f>
        <v/>
      </c>
      <c r="K28">
        <f>IF(Projects!I28="","",Projects!I28)</f>
        <v/>
      </c>
      <c r="L28">
        <f>IF('Change Orders'!F28="","",IF(LEFT('Change Orders'!F28,10)="UNVERIFIED","UNVERIFIED","REPORTED"))</f>
        <v/>
      </c>
      <c r="M28">
        <f>IF(A28="","","A possible variance to investigate, not a finding of overpayment. Check site, program, escalation, and delivery method before drawing a conclusion.")</f>
        <v/>
      </c>
    </row>
    <row r="29">
      <c r="A29">
        <f>IF(Projects!A29="","",Projects!A29)</f>
        <v/>
      </c>
      <c r="B29">
        <f>IF(Projects!B29="","",Projects!B29)</f>
        <v/>
      </c>
      <c r="C29">
        <f>IF(Projects!C29="","",Projects!C29)</f>
        <v/>
      </c>
      <c r="D29" s="7">
        <f>IF(Projects!H29="","",Projects!H29)</f>
        <v/>
      </c>
      <c r="E29" s="7">
        <f>IF(Projects!K29="","",IFERROR(VLOOKUP(Projects!K29,Benchmarks!$A$2:$C$200,3,FALSE),""))</f>
        <v/>
      </c>
      <c r="F29" s="7">
        <f>IF(OR(D29="",E29=""),"",D29-E29)</f>
        <v/>
      </c>
      <c r="G29" s="8">
        <f>IF(OR(F29="",E29="",E29=0),"",F29/E29)</f>
        <v/>
      </c>
      <c r="H29" s="9">
        <f>IF('Implied GSF'!F29="","",'Implied GSF'!F29)</f>
        <v/>
      </c>
      <c r="I29">
        <f>IF('Implied GSF'!G29="","",'Implied GSF'!G29)</f>
        <v/>
      </c>
      <c r="J29" s="10">
        <f>IF(OR(F29="",H29=""),"",F29*H29)</f>
        <v/>
      </c>
      <c r="K29">
        <f>IF(Projects!I29="","",Projects!I29)</f>
        <v/>
      </c>
      <c r="L29">
        <f>IF('Change Orders'!F29="","",IF(LEFT('Change Orders'!F29,10)="UNVERIFIED","UNVERIFIED","REPORTED"))</f>
        <v/>
      </c>
      <c r="M29">
        <f>IF(A29="","","A possible variance to investigate, not a finding of overpayment. Check site, program, escalation, and delivery method before drawing a conclusion.")</f>
        <v/>
      </c>
    </row>
    <row r="30">
      <c r="A30">
        <f>IF(Projects!A30="","",Projects!A30)</f>
        <v/>
      </c>
      <c r="B30">
        <f>IF(Projects!B30="","",Projects!B30)</f>
        <v/>
      </c>
      <c r="C30">
        <f>IF(Projects!C30="","",Projects!C30)</f>
        <v/>
      </c>
      <c r="D30" s="7">
        <f>IF(Projects!H30="","",Projects!H30)</f>
        <v/>
      </c>
      <c r="E30" s="7">
        <f>IF(Projects!K30="","",IFERROR(VLOOKUP(Projects!K30,Benchmarks!$A$2:$C$200,3,FALSE),""))</f>
        <v/>
      </c>
      <c r="F30" s="7">
        <f>IF(OR(D30="",E30=""),"",D30-E30)</f>
        <v/>
      </c>
      <c r="G30" s="8">
        <f>IF(OR(F30="",E30="",E30=0),"",F30/E30)</f>
        <v/>
      </c>
      <c r="H30" s="9">
        <f>IF('Implied GSF'!F30="","",'Implied GSF'!F30)</f>
        <v/>
      </c>
      <c r="I30">
        <f>IF('Implied GSF'!G30="","",'Implied GSF'!G30)</f>
        <v/>
      </c>
      <c r="J30" s="10">
        <f>IF(OR(F30="",H30=""),"",F30*H30)</f>
        <v/>
      </c>
      <c r="K30">
        <f>IF(Projects!I30="","",Projects!I30)</f>
        <v/>
      </c>
      <c r="L30">
        <f>IF('Change Orders'!F30="","",IF(LEFT('Change Orders'!F30,10)="UNVERIFIED","UNVERIFIED","REPORTED"))</f>
        <v/>
      </c>
      <c r="M30">
        <f>IF(A30="","","A possible variance to investigate, not a finding of overpayment. Check site, program, escalation, and delivery method before drawing a conclusion.")</f>
        <v/>
      </c>
    </row>
    <row r="31">
      <c r="A31">
        <f>IF(Projects!A31="","",Projects!A31)</f>
        <v/>
      </c>
      <c r="B31">
        <f>IF(Projects!B31="","",Projects!B31)</f>
        <v/>
      </c>
      <c r="C31">
        <f>IF(Projects!C31="","",Projects!C31)</f>
        <v/>
      </c>
      <c r="D31" s="7">
        <f>IF(Projects!H31="","",Projects!H31)</f>
        <v/>
      </c>
      <c r="E31" s="7">
        <f>IF(Projects!K31="","",IFERROR(VLOOKUP(Projects!K31,Benchmarks!$A$2:$C$200,3,FALSE),""))</f>
        <v/>
      </c>
      <c r="F31" s="7">
        <f>IF(OR(D31="",E31=""),"",D31-E31)</f>
        <v/>
      </c>
      <c r="G31" s="8">
        <f>IF(OR(F31="",E31="",E31=0),"",F31/E31)</f>
        <v/>
      </c>
      <c r="H31" s="9">
        <f>IF('Implied GSF'!F31="","",'Implied GSF'!F31)</f>
        <v/>
      </c>
      <c r="I31">
        <f>IF('Implied GSF'!G31="","",'Implied GSF'!G31)</f>
        <v/>
      </c>
      <c r="J31" s="10">
        <f>IF(OR(F31="",H31=""),"",F31*H31)</f>
        <v/>
      </c>
      <c r="K31">
        <f>IF(Projects!I31="","",Projects!I31)</f>
        <v/>
      </c>
      <c r="L31">
        <f>IF('Change Orders'!F31="","",IF(LEFT('Change Orders'!F31,10)="UNVERIFIED","UNVERIFIED","REPORTED"))</f>
        <v/>
      </c>
      <c r="M31">
        <f>IF(A31="","","A possible variance to investigate, not a finding of overpayment. Check site, program, escalation, and delivery method before drawing a conclusion.")</f>
        <v/>
      </c>
    </row>
    <row r="32">
      <c r="A32">
        <f>IF(Projects!A32="","",Projects!A32)</f>
        <v/>
      </c>
      <c r="B32">
        <f>IF(Projects!B32="","",Projects!B32)</f>
        <v/>
      </c>
      <c r="C32">
        <f>IF(Projects!C32="","",Projects!C32)</f>
        <v/>
      </c>
      <c r="D32" s="7">
        <f>IF(Projects!H32="","",Projects!H32)</f>
        <v/>
      </c>
      <c r="E32" s="7">
        <f>IF(Projects!K32="","",IFERROR(VLOOKUP(Projects!K32,Benchmarks!$A$2:$C$200,3,FALSE),""))</f>
        <v/>
      </c>
      <c r="F32" s="7">
        <f>IF(OR(D32="",E32=""),"",D32-E32)</f>
        <v/>
      </c>
      <c r="G32" s="8">
        <f>IF(OR(F32="",E32="",E32=0),"",F32/E32)</f>
        <v/>
      </c>
      <c r="H32" s="9">
        <f>IF('Implied GSF'!F32="","",'Implied GSF'!F32)</f>
        <v/>
      </c>
      <c r="I32">
        <f>IF('Implied GSF'!G32="","",'Implied GSF'!G32)</f>
        <v/>
      </c>
      <c r="J32" s="10">
        <f>IF(OR(F32="",H32=""),"",F32*H32)</f>
        <v/>
      </c>
      <c r="K32">
        <f>IF(Projects!I32="","",Projects!I32)</f>
        <v/>
      </c>
      <c r="L32">
        <f>IF('Change Orders'!F32="","",IF(LEFT('Change Orders'!F32,10)="UNVERIFIED","UNVERIFIED","REPORTED"))</f>
        <v/>
      </c>
      <c r="M32">
        <f>IF(A32="","","A possible variance to investigate, not a finding of overpayment. Check site, program, escalation, and delivery method before drawing a conclusion.")</f>
        <v/>
      </c>
    </row>
    <row r="33">
      <c r="A33">
        <f>IF(Projects!A33="","",Projects!A33)</f>
        <v/>
      </c>
      <c r="B33">
        <f>IF(Projects!B33="","",Projects!B33)</f>
        <v/>
      </c>
      <c r="C33">
        <f>IF(Projects!C33="","",Projects!C33)</f>
        <v/>
      </c>
      <c r="D33" s="7">
        <f>IF(Projects!H33="","",Projects!H33)</f>
        <v/>
      </c>
      <c r="E33" s="7">
        <f>IF(Projects!K33="","",IFERROR(VLOOKUP(Projects!K33,Benchmarks!$A$2:$C$200,3,FALSE),""))</f>
        <v/>
      </c>
      <c r="F33" s="7">
        <f>IF(OR(D33="",E33=""),"",D33-E33)</f>
        <v/>
      </c>
      <c r="G33" s="8">
        <f>IF(OR(F33="",E33="",E33=0),"",F33/E33)</f>
        <v/>
      </c>
      <c r="H33" s="9">
        <f>IF('Implied GSF'!F33="","",'Implied GSF'!F33)</f>
        <v/>
      </c>
      <c r="I33">
        <f>IF('Implied GSF'!G33="","",'Implied GSF'!G33)</f>
        <v/>
      </c>
      <c r="J33" s="10">
        <f>IF(OR(F33="",H33=""),"",F33*H33)</f>
        <v/>
      </c>
      <c r="K33">
        <f>IF(Projects!I33="","",Projects!I33)</f>
        <v/>
      </c>
      <c r="L33">
        <f>IF('Change Orders'!F33="","",IF(LEFT('Change Orders'!F33,10)="UNVERIFIED","UNVERIFIED","REPORTED"))</f>
        <v/>
      </c>
      <c r="M33">
        <f>IF(A33="","","A possible variance to investigate, not a finding of overpayment. Check site, program, escalation, and delivery method before drawing a conclusion.")</f>
        <v/>
      </c>
    </row>
    <row r="34">
      <c r="A34">
        <f>IF(Projects!A34="","",Projects!A34)</f>
        <v/>
      </c>
      <c r="B34">
        <f>IF(Projects!B34="","",Projects!B34)</f>
        <v/>
      </c>
      <c r="C34">
        <f>IF(Projects!C34="","",Projects!C34)</f>
        <v/>
      </c>
      <c r="D34" s="7">
        <f>IF(Projects!H34="","",Projects!H34)</f>
        <v/>
      </c>
      <c r="E34" s="7">
        <f>IF(Projects!K34="","",IFERROR(VLOOKUP(Projects!K34,Benchmarks!$A$2:$C$200,3,FALSE),""))</f>
        <v/>
      </c>
      <c r="F34" s="7">
        <f>IF(OR(D34="",E34=""),"",D34-E34)</f>
        <v/>
      </c>
      <c r="G34" s="8">
        <f>IF(OR(F34="",E34="",E34=0),"",F34/E34)</f>
        <v/>
      </c>
      <c r="H34" s="9">
        <f>IF('Implied GSF'!F34="","",'Implied GSF'!F34)</f>
        <v/>
      </c>
      <c r="I34">
        <f>IF('Implied GSF'!G34="","",'Implied GSF'!G34)</f>
        <v/>
      </c>
      <c r="J34" s="10">
        <f>IF(OR(F34="",H34=""),"",F34*H34)</f>
        <v/>
      </c>
      <c r="K34">
        <f>IF(Projects!I34="","",Projects!I34)</f>
        <v/>
      </c>
      <c r="L34">
        <f>IF('Change Orders'!F34="","",IF(LEFT('Change Orders'!F34,10)="UNVERIFIED","UNVERIFIED","REPORTED"))</f>
        <v/>
      </c>
      <c r="M34">
        <f>IF(A34="","","A possible variance to investigate, not a finding of overpayment. Check site, program, escalation, and delivery method before drawing a conclusion.")</f>
        <v/>
      </c>
    </row>
    <row r="35">
      <c r="A35">
        <f>IF(Projects!A35="","",Projects!A35)</f>
        <v/>
      </c>
      <c r="B35">
        <f>IF(Projects!B35="","",Projects!B35)</f>
        <v/>
      </c>
      <c r="C35">
        <f>IF(Projects!C35="","",Projects!C35)</f>
        <v/>
      </c>
      <c r="D35" s="7">
        <f>IF(Projects!H35="","",Projects!H35)</f>
        <v/>
      </c>
      <c r="E35" s="7">
        <f>IF(Projects!K35="","",IFERROR(VLOOKUP(Projects!K35,Benchmarks!$A$2:$C$200,3,FALSE),""))</f>
        <v/>
      </c>
      <c r="F35" s="7">
        <f>IF(OR(D35="",E35=""),"",D35-E35)</f>
        <v/>
      </c>
      <c r="G35" s="8">
        <f>IF(OR(F35="",E35="",E35=0),"",F35/E35)</f>
        <v/>
      </c>
      <c r="H35" s="9">
        <f>IF('Implied GSF'!F35="","",'Implied GSF'!F35)</f>
        <v/>
      </c>
      <c r="I35">
        <f>IF('Implied GSF'!G35="","",'Implied GSF'!G35)</f>
        <v/>
      </c>
      <c r="J35" s="10">
        <f>IF(OR(F35="",H35=""),"",F35*H35)</f>
        <v/>
      </c>
      <c r="K35">
        <f>IF(Projects!I35="","",Projects!I35)</f>
        <v/>
      </c>
      <c r="L35">
        <f>IF('Change Orders'!F35="","",IF(LEFT('Change Orders'!F35,10)="UNVERIFIED","UNVERIFIED","REPORTED"))</f>
        <v/>
      </c>
      <c r="M35">
        <f>IF(A35="","","A possible variance to investigate, not a finding of overpayment. Check site, program, escalation, and delivery method before drawing a conclusion.")</f>
        <v/>
      </c>
    </row>
    <row r="36">
      <c r="A36">
        <f>IF(Projects!A36="","",Projects!A36)</f>
        <v/>
      </c>
      <c r="B36">
        <f>IF(Projects!B36="","",Projects!B36)</f>
        <v/>
      </c>
      <c r="C36">
        <f>IF(Projects!C36="","",Projects!C36)</f>
        <v/>
      </c>
      <c r="D36" s="7">
        <f>IF(Projects!H36="","",Projects!H36)</f>
        <v/>
      </c>
      <c r="E36" s="7">
        <f>IF(Projects!K36="","",IFERROR(VLOOKUP(Projects!K36,Benchmarks!$A$2:$C$200,3,FALSE),""))</f>
        <v/>
      </c>
      <c r="F36" s="7">
        <f>IF(OR(D36="",E36=""),"",D36-E36)</f>
        <v/>
      </c>
      <c r="G36" s="8">
        <f>IF(OR(F36="",E36="",E36=0),"",F36/E36)</f>
        <v/>
      </c>
      <c r="H36" s="9">
        <f>IF('Implied GSF'!F36="","",'Implied GSF'!F36)</f>
        <v/>
      </c>
      <c r="I36">
        <f>IF('Implied GSF'!G36="","",'Implied GSF'!G36)</f>
        <v/>
      </c>
      <c r="J36" s="10">
        <f>IF(OR(F36="",H36=""),"",F36*H36)</f>
        <v/>
      </c>
      <c r="K36">
        <f>IF(Projects!I36="","",Projects!I36)</f>
        <v/>
      </c>
      <c r="L36">
        <f>IF('Change Orders'!F36="","",IF(LEFT('Change Orders'!F36,10)="UNVERIFIED","UNVERIFIED","REPORTED"))</f>
        <v/>
      </c>
      <c r="M36">
        <f>IF(A36="","","A possible variance to investigate, not a finding of overpayment. Check site, program, escalation, and delivery method before drawing a conclusion.")</f>
        <v/>
      </c>
    </row>
    <row r="37">
      <c r="A37">
        <f>IF(Projects!A37="","",Projects!A37)</f>
        <v/>
      </c>
      <c r="B37">
        <f>IF(Projects!B37="","",Projects!B37)</f>
        <v/>
      </c>
      <c r="C37">
        <f>IF(Projects!C37="","",Projects!C37)</f>
        <v/>
      </c>
      <c r="D37" s="7">
        <f>IF(Projects!H37="","",Projects!H37)</f>
        <v/>
      </c>
      <c r="E37" s="7">
        <f>IF(Projects!K37="","",IFERROR(VLOOKUP(Projects!K37,Benchmarks!$A$2:$C$200,3,FALSE),""))</f>
        <v/>
      </c>
      <c r="F37" s="7">
        <f>IF(OR(D37="",E37=""),"",D37-E37)</f>
        <v/>
      </c>
      <c r="G37" s="8">
        <f>IF(OR(F37="",E37="",E37=0),"",F37/E37)</f>
        <v/>
      </c>
      <c r="H37" s="9">
        <f>IF('Implied GSF'!F37="","",'Implied GSF'!F37)</f>
        <v/>
      </c>
      <c r="I37">
        <f>IF('Implied GSF'!G37="","",'Implied GSF'!G37)</f>
        <v/>
      </c>
      <c r="J37" s="10">
        <f>IF(OR(F37="",H37=""),"",F37*H37)</f>
        <v/>
      </c>
      <c r="K37">
        <f>IF(Projects!I37="","",Projects!I37)</f>
        <v/>
      </c>
      <c r="L37">
        <f>IF('Change Orders'!F37="","",IF(LEFT('Change Orders'!F37,10)="UNVERIFIED","UNVERIFIED","REPORTED"))</f>
        <v/>
      </c>
      <c r="M37">
        <f>IF(A37="","","A possible variance to investigate, not a finding of overpayment. Check site, program, escalation, and delivery method before drawing a conclusion.")</f>
        <v/>
      </c>
    </row>
    <row r="38">
      <c r="A38">
        <f>IF(Projects!A38="","",Projects!A38)</f>
        <v/>
      </c>
      <c r="B38">
        <f>IF(Projects!B38="","",Projects!B38)</f>
        <v/>
      </c>
      <c r="C38">
        <f>IF(Projects!C38="","",Projects!C38)</f>
        <v/>
      </c>
      <c r="D38" s="7">
        <f>IF(Projects!H38="","",Projects!H38)</f>
        <v/>
      </c>
      <c r="E38" s="7">
        <f>IF(Projects!K38="","",IFERROR(VLOOKUP(Projects!K38,Benchmarks!$A$2:$C$200,3,FALSE),""))</f>
        <v/>
      </c>
      <c r="F38" s="7">
        <f>IF(OR(D38="",E38=""),"",D38-E38)</f>
        <v/>
      </c>
      <c r="G38" s="8">
        <f>IF(OR(F38="",E38="",E38=0),"",F38/E38)</f>
        <v/>
      </c>
      <c r="H38" s="9">
        <f>IF('Implied GSF'!F38="","",'Implied GSF'!F38)</f>
        <v/>
      </c>
      <c r="I38">
        <f>IF('Implied GSF'!G38="","",'Implied GSF'!G38)</f>
        <v/>
      </c>
      <c r="J38" s="10">
        <f>IF(OR(F38="",H38=""),"",F38*H38)</f>
        <v/>
      </c>
      <c r="K38">
        <f>IF(Projects!I38="","",Projects!I38)</f>
        <v/>
      </c>
      <c r="L38">
        <f>IF('Change Orders'!F38="","",IF(LEFT('Change Orders'!F38,10)="UNVERIFIED","UNVERIFIED","REPORTED"))</f>
        <v/>
      </c>
      <c r="M38">
        <f>IF(A38="","","A possible variance to investigate, not a finding of overpayment. Check site, program, escalation, and delivery method before drawing a conclusion.")</f>
        <v/>
      </c>
    </row>
    <row r="39">
      <c r="A39">
        <f>IF(Projects!A39="","",Projects!A39)</f>
        <v/>
      </c>
      <c r="B39">
        <f>IF(Projects!B39="","",Projects!B39)</f>
        <v/>
      </c>
      <c r="C39">
        <f>IF(Projects!C39="","",Projects!C39)</f>
        <v/>
      </c>
      <c r="D39" s="7">
        <f>IF(Projects!H39="","",Projects!H39)</f>
        <v/>
      </c>
      <c r="E39" s="7">
        <f>IF(Projects!K39="","",IFERROR(VLOOKUP(Projects!K39,Benchmarks!$A$2:$C$200,3,FALSE),""))</f>
        <v/>
      </c>
      <c r="F39" s="7">
        <f>IF(OR(D39="",E39=""),"",D39-E39)</f>
        <v/>
      </c>
      <c r="G39" s="8">
        <f>IF(OR(F39="",E39="",E39=0),"",F39/E39)</f>
        <v/>
      </c>
      <c r="H39" s="9">
        <f>IF('Implied GSF'!F39="","",'Implied GSF'!F39)</f>
        <v/>
      </c>
      <c r="I39">
        <f>IF('Implied GSF'!G39="","",'Implied GSF'!G39)</f>
        <v/>
      </c>
      <c r="J39" s="10">
        <f>IF(OR(F39="",H39=""),"",F39*H39)</f>
        <v/>
      </c>
      <c r="K39">
        <f>IF(Projects!I39="","",Projects!I39)</f>
        <v/>
      </c>
      <c r="L39">
        <f>IF('Change Orders'!F39="","",IF(LEFT('Change Orders'!F39,10)="UNVERIFIED","UNVERIFIED","REPORTED"))</f>
        <v/>
      </c>
      <c r="M39">
        <f>IF(A39="","","A possible variance to investigate, not a finding of overpayment. Check site, program, escalation, and delivery method before drawing a conclusion.")</f>
        <v/>
      </c>
    </row>
    <row r="40">
      <c r="A40">
        <f>IF(Projects!A40="","",Projects!A40)</f>
        <v/>
      </c>
      <c r="B40">
        <f>IF(Projects!B40="","",Projects!B40)</f>
        <v/>
      </c>
      <c r="C40">
        <f>IF(Projects!C40="","",Projects!C40)</f>
        <v/>
      </c>
      <c r="D40" s="7">
        <f>IF(Projects!H40="","",Projects!H40)</f>
        <v/>
      </c>
      <c r="E40" s="7">
        <f>IF(Projects!K40="","",IFERROR(VLOOKUP(Projects!K40,Benchmarks!$A$2:$C$200,3,FALSE),""))</f>
        <v/>
      </c>
      <c r="F40" s="7">
        <f>IF(OR(D40="",E40=""),"",D40-E40)</f>
        <v/>
      </c>
      <c r="G40" s="8">
        <f>IF(OR(F40="",E40="",E40=0),"",F40/E40)</f>
        <v/>
      </c>
      <c r="H40" s="9">
        <f>IF('Implied GSF'!F40="","",'Implied GSF'!F40)</f>
        <v/>
      </c>
      <c r="I40">
        <f>IF('Implied GSF'!G40="","",'Implied GSF'!G40)</f>
        <v/>
      </c>
      <c r="J40" s="10">
        <f>IF(OR(F40="",H40=""),"",F40*H40)</f>
        <v/>
      </c>
      <c r="K40">
        <f>IF(Projects!I40="","",Projects!I40)</f>
        <v/>
      </c>
      <c r="L40">
        <f>IF('Change Orders'!F40="","",IF(LEFT('Change Orders'!F40,10)="UNVERIFIED","UNVERIFIED","REPORTED"))</f>
        <v/>
      </c>
      <c r="M40">
        <f>IF(A40="","","A possible variance to investigate, not a finding of overpayment. Check site, program, escalation, and delivery method before drawing a conclusion.")</f>
        <v/>
      </c>
    </row>
    <row r="41">
      <c r="A41">
        <f>IF(Projects!A41="","",Projects!A41)</f>
        <v/>
      </c>
      <c r="B41">
        <f>IF(Projects!B41="","",Projects!B41)</f>
        <v/>
      </c>
      <c r="C41">
        <f>IF(Projects!C41="","",Projects!C41)</f>
        <v/>
      </c>
      <c r="D41" s="7">
        <f>IF(Projects!H41="","",Projects!H41)</f>
        <v/>
      </c>
      <c r="E41" s="7">
        <f>IF(Projects!K41="","",IFERROR(VLOOKUP(Projects!K41,Benchmarks!$A$2:$C$200,3,FALSE),""))</f>
        <v/>
      </c>
      <c r="F41" s="7">
        <f>IF(OR(D41="",E41=""),"",D41-E41)</f>
        <v/>
      </c>
      <c r="G41" s="8">
        <f>IF(OR(F41="",E41="",E41=0),"",F41/E41)</f>
        <v/>
      </c>
      <c r="H41" s="9">
        <f>IF('Implied GSF'!F41="","",'Implied GSF'!F41)</f>
        <v/>
      </c>
      <c r="I41">
        <f>IF('Implied GSF'!G41="","",'Implied GSF'!G41)</f>
        <v/>
      </c>
      <c r="J41" s="10">
        <f>IF(OR(F41="",H41=""),"",F41*H41)</f>
        <v/>
      </c>
      <c r="K41">
        <f>IF(Projects!I41="","",Projects!I41)</f>
        <v/>
      </c>
      <c r="L41">
        <f>IF('Change Orders'!F41="","",IF(LEFT('Change Orders'!F41,10)="UNVERIFIED","UNVERIFIED","REPORTED"))</f>
        <v/>
      </c>
      <c r="M41">
        <f>IF(A41="","","A possible variance to investigate, not a finding of overpayment. Check site, program, escalation, and delivery method before drawing a conclusion.")</f>
        <v/>
      </c>
    </row>
    <row r="44">
      <c r="A44" s="11" t="inlineStr">
        <is>
          <t>Worked example (from Thomas's working notes, ESTIMATE label): a reported variance of $44.33 per GSF on an implied GSF of about 59,550 gives a possible variance of about $2.64 million. The example is shown here to test the formulas; it becomes evidence only when the binder source is logged.</t>
        </is>
      </c>
    </row>
    <row r="45"/>
    <row r="46"/>
    <row r="48">
      <c r="A48" t="inlineStr">
        <is>
          <t>Example variance per GSF</t>
        </is>
      </c>
      <c r="B48" s="12" t="n">
        <v>44.33</v>
      </c>
    </row>
    <row r="49">
      <c r="A49" t="inlineStr">
        <is>
          <t>Example possible variance ($)</t>
        </is>
      </c>
      <c r="B49" s="13" t="n">
        <v>2640000</v>
      </c>
    </row>
    <row r="50">
      <c r="A50" t="inlineStr">
        <is>
          <t>Implied GSF basis</t>
        </is>
      </c>
      <c r="B50" s="9">
        <f>B49/B48</f>
        <v/>
      </c>
    </row>
  </sheetData>
  <mergeCells count="1">
    <mergeCell ref="A44:M4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11" customWidth="1" min="1" max="1"/>
    <col width="18" customWidth="1" min="2" max="2"/>
    <col width="34" customWidth="1" min="3" max="3"/>
    <col width="20" customWidth="1" min="4" max="4"/>
    <col width="10" customWidth="1" min="5" max="5"/>
    <col width="20" customWidth="1" min="6" max="6"/>
    <col width="14" customWidth="1" min="7" max="7"/>
    <col width="16" customWidth="1" min="8" max="8"/>
    <col width="12" customWidth="1" min="9" max="9"/>
    <col width="13" customWidth="1" min="10" max="10"/>
    <col width="13" customWidth="1" min="11" max="11"/>
    <col width="50" customWidth="1" min="12" max="12"/>
  </cols>
  <sheetData>
    <row r="1">
      <c r="A1" s="6" t="inlineStr">
        <is>
          <t>Project ID</t>
        </is>
      </c>
      <c r="B1" s="6" t="inlineStr">
        <is>
          <t>Campus</t>
        </is>
      </c>
      <c r="C1" s="6" t="inlineStr">
        <is>
          <t>Project name</t>
        </is>
      </c>
      <c r="D1" s="6" t="inlineStr">
        <is>
          <t>Building type</t>
        </is>
      </c>
      <c r="E1" s="6" t="inlineStr">
        <is>
          <t>Source ID</t>
        </is>
      </c>
      <c r="F1" s="6" t="inlineStr">
        <is>
          <t>Reported total cost ($)</t>
        </is>
      </c>
      <c r="G1" s="6" t="inlineStr">
        <is>
          <t>Reported GSF</t>
        </is>
      </c>
      <c r="H1" s="6" t="inlineStr">
        <is>
          <t>Reported $/GSF</t>
        </is>
      </c>
      <c r="I1" s="6" t="inlineStr">
        <is>
          <t>Label</t>
        </is>
      </c>
      <c r="J1" s="6" t="inlineStr">
        <is>
          <t>Estimate year</t>
        </is>
      </c>
      <c r="K1" s="6" t="inlineStr">
        <is>
          <t>Benchmark ID</t>
        </is>
      </c>
      <c r="L1" s="6" t="inlineStr">
        <is>
          <t>Notes</t>
        </is>
      </c>
    </row>
    <row r="2">
      <c r="A2" t="inlineStr">
        <is>
          <t>P-001</t>
        </is>
      </c>
      <c r="B2" s="14" t="inlineStr"/>
      <c r="C2" s="14" t="inlineStr">
        <is>
          <t>Positive example from working notes (replace with a binder project)</t>
        </is>
      </c>
      <c r="D2" s="14" t="inlineStr"/>
      <c r="E2" s="14" t="inlineStr"/>
      <c r="F2" s="14" t="n"/>
      <c r="G2" s="14" t="n"/>
      <c r="H2" s="14" t="n"/>
      <c r="I2" t="inlineStr">
        <is>
          <t>ESTIMATE</t>
        </is>
      </c>
      <c r="J2" s="14" t="n"/>
      <c r="K2" s="14" t="inlineStr">
        <is>
          <t>B-001</t>
        </is>
      </c>
      <c r="L2" s="14" t="inlineStr">
        <is>
          <t>Thomas's working figure: $44.33 per GSF variance, about $2.64 million on an implied-GSF basis. Attach the binder source before treating as REPORTED.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3" customWidth="1" min="1" max="1"/>
    <col width="26" customWidth="1" min="2" max="2"/>
    <col width="16" customWidth="1" min="3" max="3"/>
    <col width="14" customWidth="1" min="4" max="4"/>
    <col width="24" customWidth="1" min="5" max="5"/>
    <col width="10" customWidth="1" min="6" max="6"/>
    <col width="50" customWidth="1" min="7" max="7"/>
  </cols>
  <sheetData>
    <row r="1">
      <c r="A1" s="6" t="inlineStr">
        <is>
          <t>Benchmark ID</t>
        </is>
      </c>
      <c r="B1" s="6" t="inlineStr">
        <is>
          <t>Building type</t>
        </is>
      </c>
      <c r="C1" s="6" t="inlineStr">
        <is>
          <t>Benchmark $/GSF</t>
        </is>
      </c>
      <c r="D1" s="6" t="inlineStr">
        <is>
          <t>Benchmark year</t>
        </is>
      </c>
      <c r="E1" s="6" t="inlineStr">
        <is>
          <t>Region / basis</t>
        </is>
      </c>
      <c r="F1" s="6" t="inlineStr">
        <is>
          <t>Source ID</t>
        </is>
      </c>
      <c r="G1" s="6" t="inlineStr">
        <is>
          <t>Notes (escalation factor, inclusions)</t>
        </is>
      </c>
    </row>
    <row r="2">
      <c r="A2" t="inlineStr">
        <is>
          <t>B-001</t>
        </is>
      </c>
      <c r="B2" t="inlineStr">
        <is>
          <t>Student housing (example placeholder)</t>
        </is>
      </c>
      <c r="C2" s="14" t="n"/>
      <c r="D2" s="14" t="n"/>
      <c r="E2" s="14" t="inlineStr"/>
      <c r="F2" s="14" t="inlineStr"/>
      <c r="G2" s="14" t="inlineStr">
        <is>
          <t>Enter the benchmark average and its source. Leave $/GSF blank until a source is logged.</t>
        </is>
      </c>
    </row>
    <row r="5">
      <c r="A5" s="15" t="inlineStr">
        <is>
          <t>Formulas used</t>
        </is>
      </c>
    </row>
    <row r="6">
      <c r="A6" t="inlineStr">
        <is>
          <t>Variance per GSF = Project $/GSF − Benchmark $/GSF</t>
        </is>
      </c>
    </row>
    <row r="7">
      <c r="A7" t="inlineStr">
        <is>
          <t>Variance percent = Variance per GSF ÷ Benchmark $/GSF</t>
        </is>
      </c>
    </row>
    <row r="8">
      <c r="A8" t="inlineStr">
        <is>
          <t>Possible variance ($) = Variance per GSF × GSF used (reported GSF if present, otherwise implied GSF)</t>
        </is>
      </c>
    </row>
    <row r="9">
      <c r="A9" t="inlineStr">
        <is>
          <t>Implied GSF = Reported total project cost ÷ Reported $/GSF</t>
        </is>
      </c>
    </row>
    <row r="10">
      <c r="A10" t="inlineStr">
        <is>
          <t>Escalated benchmark = Benchmark $/GSF × (1 + annual factor) ^ (project year − benchmark year)   [record the factor in Notes]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6" customWidth="1" min="3" max="3"/>
    <col width="16" customWidth="1" min="4" max="4"/>
    <col width="18" customWidth="1" min="5" max="5"/>
    <col width="14" customWidth="1" min="6" max="6"/>
    <col width="40" customWidth="1" min="7" max="7"/>
  </cols>
  <sheetData>
    <row r="1">
      <c r="A1" s="6" t="inlineStr">
        <is>
          <t>Project ID</t>
        </is>
      </c>
      <c r="B1" s="6" t="inlineStr">
        <is>
          <t>Reported total cost ($)</t>
        </is>
      </c>
      <c r="C1" s="6" t="inlineStr">
        <is>
          <t>Reported $/GSF</t>
        </is>
      </c>
      <c r="D1" s="6" t="inlineStr">
        <is>
          <t>Implied GSF</t>
        </is>
      </c>
      <c r="E1" s="6" t="inlineStr">
        <is>
          <t>Reported GSF (if any)</t>
        </is>
      </c>
      <c r="F1" s="6" t="inlineStr">
        <is>
          <t>GSF used</t>
        </is>
      </c>
      <c r="G1" s="6" t="inlineStr">
        <is>
          <t>Basis</t>
        </is>
      </c>
    </row>
    <row r="2">
      <c r="A2">
        <f>IF(Projects!A2="","",Projects!A2)</f>
        <v/>
      </c>
      <c r="B2" s="9">
        <f>IF(Projects!F2="","",Projects!F2)</f>
        <v/>
      </c>
      <c r="C2" s="7">
        <f>IF(Projects!H2="","",Projects!H2)</f>
        <v/>
      </c>
      <c r="D2" s="9">
        <f>IF(OR(B2="",C2="",C2=0),"",B2/C2)</f>
        <v/>
      </c>
      <c r="E2" s="9">
        <f>IF(Projects!G2="","",Projects!G2)</f>
        <v/>
      </c>
      <c r="F2" s="9">
        <f>IF(E2&lt;&gt;"",E2,IF(D2&lt;&gt;"",D2,""))</f>
        <v/>
      </c>
      <c r="G2">
        <f>IF(E2&lt;&gt;"","REPORTED GSF",IF(D2&lt;&gt;"","IMPLIED GSF (cost ÷ $/GSF)",""))</f>
        <v/>
      </c>
    </row>
    <row r="3">
      <c r="A3">
        <f>IF(Projects!A3="","",Projects!A3)</f>
        <v/>
      </c>
      <c r="B3" s="9">
        <f>IF(Projects!F3="","",Projects!F3)</f>
        <v/>
      </c>
      <c r="C3" s="7">
        <f>IF(Projects!H3="","",Projects!H3)</f>
        <v/>
      </c>
      <c r="D3" s="9">
        <f>IF(OR(B3="",C3="",C3=0),"",B3/C3)</f>
        <v/>
      </c>
      <c r="E3" s="9">
        <f>IF(Projects!G3="","",Projects!G3)</f>
        <v/>
      </c>
      <c r="F3" s="9">
        <f>IF(E3&lt;&gt;"",E3,IF(D3&lt;&gt;"",D3,""))</f>
        <v/>
      </c>
      <c r="G3">
        <f>IF(E3&lt;&gt;"","REPORTED GSF",IF(D3&lt;&gt;"","IMPLIED GSF (cost ÷ $/GSF)",""))</f>
        <v/>
      </c>
    </row>
    <row r="4">
      <c r="A4">
        <f>IF(Projects!A4="","",Projects!A4)</f>
        <v/>
      </c>
      <c r="B4" s="9">
        <f>IF(Projects!F4="","",Projects!F4)</f>
        <v/>
      </c>
      <c r="C4" s="7">
        <f>IF(Projects!H4="","",Projects!H4)</f>
        <v/>
      </c>
      <c r="D4" s="9">
        <f>IF(OR(B4="",C4="",C4=0),"",B4/C4)</f>
        <v/>
      </c>
      <c r="E4" s="9">
        <f>IF(Projects!G4="","",Projects!G4)</f>
        <v/>
      </c>
      <c r="F4" s="9">
        <f>IF(E4&lt;&gt;"",E4,IF(D4&lt;&gt;"",D4,""))</f>
        <v/>
      </c>
      <c r="G4">
        <f>IF(E4&lt;&gt;"","REPORTED GSF",IF(D4&lt;&gt;"","IMPLIED GSF (cost ÷ $/GSF)",""))</f>
        <v/>
      </c>
    </row>
    <row r="5">
      <c r="A5">
        <f>IF(Projects!A5="","",Projects!A5)</f>
        <v/>
      </c>
      <c r="B5" s="9">
        <f>IF(Projects!F5="","",Projects!F5)</f>
        <v/>
      </c>
      <c r="C5" s="7">
        <f>IF(Projects!H5="","",Projects!H5)</f>
        <v/>
      </c>
      <c r="D5" s="9">
        <f>IF(OR(B5="",C5="",C5=0),"",B5/C5)</f>
        <v/>
      </c>
      <c r="E5" s="9">
        <f>IF(Projects!G5="","",Projects!G5)</f>
        <v/>
      </c>
      <c r="F5" s="9">
        <f>IF(E5&lt;&gt;"",E5,IF(D5&lt;&gt;"",D5,""))</f>
        <v/>
      </c>
      <c r="G5">
        <f>IF(E5&lt;&gt;"","REPORTED GSF",IF(D5&lt;&gt;"","IMPLIED GSF (cost ÷ $/GSF)",""))</f>
        <v/>
      </c>
    </row>
    <row r="6">
      <c r="A6">
        <f>IF(Projects!A6="","",Projects!A6)</f>
        <v/>
      </c>
      <c r="B6" s="9">
        <f>IF(Projects!F6="","",Projects!F6)</f>
        <v/>
      </c>
      <c r="C6" s="7">
        <f>IF(Projects!H6="","",Projects!H6)</f>
        <v/>
      </c>
      <c r="D6" s="9">
        <f>IF(OR(B6="",C6="",C6=0),"",B6/C6)</f>
        <v/>
      </c>
      <c r="E6" s="9">
        <f>IF(Projects!G6="","",Projects!G6)</f>
        <v/>
      </c>
      <c r="F6" s="9">
        <f>IF(E6&lt;&gt;"",E6,IF(D6&lt;&gt;"",D6,""))</f>
        <v/>
      </c>
      <c r="G6">
        <f>IF(E6&lt;&gt;"","REPORTED GSF",IF(D6&lt;&gt;"","IMPLIED GSF (cost ÷ $/GSF)",""))</f>
        <v/>
      </c>
    </row>
    <row r="7">
      <c r="A7">
        <f>IF(Projects!A7="","",Projects!A7)</f>
        <v/>
      </c>
      <c r="B7" s="9">
        <f>IF(Projects!F7="","",Projects!F7)</f>
        <v/>
      </c>
      <c r="C7" s="7">
        <f>IF(Projects!H7="","",Projects!H7)</f>
        <v/>
      </c>
      <c r="D7" s="9">
        <f>IF(OR(B7="",C7="",C7=0),"",B7/C7)</f>
        <v/>
      </c>
      <c r="E7" s="9">
        <f>IF(Projects!G7="","",Projects!G7)</f>
        <v/>
      </c>
      <c r="F7" s="9">
        <f>IF(E7&lt;&gt;"",E7,IF(D7&lt;&gt;"",D7,""))</f>
        <v/>
      </c>
      <c r="G7">
        <f>IF(E7&lt;&gt;"","REPORTED GSF",IF(D7&lt;&gt;"","IMPLIED GSF (cost ÷ $/GSF)",""))</f>
        <v/>
      </c>
    </row>
    <row r="8">
      <c r="A8">
        <f>IF(Projects!A8="","",Projects!A8)</f>
        <v/>
      </c>
      <c r="B8" s="9">
        <f>IF(Projects!F8="","",Projects!F8)</f>
        <v/>
      </c>
      <c r="C8" s="7">
        <f>IF(Projects!H8="","",Projects!H8)</f>
        <v/>
      </c>
      <c r="D8" s="9">
        <f>IF(OR(B8="",C8="",C8=0),"",B8/C8)</f>
        <v/>
      </c>
      <c r="E8" s="9">
        <f>IF(Projects!G8="","",Projects!G8)</f>
        <v/>
      </c>
      <c r="F8" s="9">
        <f>IF(E8&lt;&gt;"",E8,IF(D8&lt;&gt;"",D8,""))</f>
        <v/>
      </c>
      <c r="G8">
        <f>IF(E8&lt;&gt;"","REPORTED GSF",IF(D8&lt;&gt;"","IMPLIED GSF (cost ÷ $/GSF)",""))</f>
        <v/>
      </c>
    </row>
    <row r="9">
      <c r="A9">
        <f>IF(Projects!A9="","",Projects!A9)</f>
        <v/>
      </c>
      <c r="B9" s="9">
        <f>IF(Projects!F9="","",Projects!F9)</f>
        <v/>
      </c>
      <c r="C9" s="7">
        <f>IF(Projects!H9="","",Projects!H9)</f>
        <v/>
      </c>
      <c r="D9" s="9">
        <f>IF(OR(B9="",C9="",C9=0),"",B9/C9)</f>
        <v/>
      </c>
      <c r="E9" s="9">
        <f>IF(Projects!G9="","",Projects!G9)</f>
        <v/>
      </c>
      <c r="F9" s="9">
        <f>IF(E9&lt;&gt;"",E9,IF(D9&lt;&gt;"",D9,""))</f>
        <v/>
      </c>
      <c r="G9">
        <f>IF(E9&lt;&gt;"","REPORTED GSF",IF(D9&lt;&gt;"","IMPLIED GSF (cost ÷ $/GSF)",""))</f>
        <v/>
      </c>
    </row>
    <row r="10">
      <c r="A10">
        <f>IF(Projects!A10="","",Projects!A10)</f>
        <v/>
      </c>
      <c r="B10" s="9">
        <f>IF(Projects!F10="","",Projects!F10)</f>
        <v/>
      </c>
      <c r="C10" s="7">
        <f>IF(Projects!H10="","",Projects!H10)</f>
        <v/>
      </c>
      <c r="D10" s="9">
        <f>IF(OR(B10="",C10="",C10=0),"",B10/C10)</f>
        <v/>
      </c>
      <c r="E10" s="9">
        <f>IF(Projects!G10="","",Projects!G10)</f>
        <v/>
      </c>
      <c r="F10" s="9">
        <f>IF(E10&lt;&gt;"",E10,IF(D10&lt;&gt;"",D10,""))</f>
        <v/>
      </c>
      <c r="G10">
        <f>IF(E10&lt;&gt;"","REPORTED GSF",IF(D10&lt;&gt;"","IMPLIED GSF (cost ÷ $/GSF)",""))</f>
        <v/>
      </c>
    </row>
    <row r="11">
      <c r="A11">
        <f>IF(Projects!A11="","",Projects!A11)</f>
        <v/>
      </c>
      <c r="B11" s="9">
        <f>IF(Projects!F11="","",Projects!F11)</f>
        <v/>
      </c>
      <c r="C11" s="7">
        <f>IF(Projects!H11="","",Projects!H11)</f>
        <v/>
      </c>
      <c r="D11" s="9">
        <f>IF(OR(B11="",C11="",C11=0),"",B11/C11)</f>
        <v/>
      </c>
      <c r="E11" s="9">
        <f>IF(Projects!G11="","",Projects!G11)</f>
        <v/>
      </c>
      <c r="F11" s="9">
        <f>IF(E11&lt;&gt;"",E11,IF(D11&lt;&gt;"",D11,""))</f>
        <v/>
      </c>
      <c r="G11">
        <f>IF(E11&lt;&gt;"","REPORTED GSF",IF(D11&lt;&gt;"","IMPLIED GSF (cost ÷ $/GSF)",""))</f>
        <v/>
      </c>
    </row>
    <row r="12">
      <c r="A12">
        <f>IF(Projects!A12="","",Projects!A12)</f>
        <v/>
      </c>
      <c r="B12" s="9">
        <f>IF(Projects!F12="","",Projects!F12)</f>
        <v/>
      </c>
      <c r="C12" s="7">
        <f>IF(Projects!H12="","",Projects!H12)</f>
        <v/>
      </c>
      <c r="D12" s="9">
        <f>IF(OR(B12="",C12="",C12=0),"",B12/C12)</f>
        <v/>
      </c>
      <c r="E12" s="9">
        <f>IF(Projects!G12="","",Projects!G12)</f>
        <v/>
      </c>
      <c r="F12" s="9">
        <f>IF(E12&lt;&gt;"",E12,IF(D12&lt;&gt;"",D12,""))</f>
        <v/>
      </c>
      <c r="G12">
        <f>IF(E12&lt;&gt;"","REPORTED GSF",IF(D12&lt;&gt;"","IMPLIED GSF (cost ÷ $/GSF)",""))</f>
        <v/>
      </c>
    </row>
    <row r="13">
      <c r="A13">
        <f>IF(Projects!A13="","",Projects!A13)</f>
        <v/>
      </c>
      <c r="B13" s="9">
        <f>IF(Projects!F13="","",Projects!F13)</f>
        <v/>
      </c>
      <c r="C13" s="7">
        <f>IF(Projects!H13="","",Projects!H13)</f>
        <v/>
      </c>
      <c r="D13" s="9">
        <f>IF(OR(B13="",C13="",C13=0),"",B13/C13)</f>
        <v/>
      </c>
      <c r="E13" s="9">
        <f>IF(Projects!G13="","",Projects!G13)</f>
        <v/>
      </c>
      <c r="F13" s="9">
        <f>IF(E13&lt;&gt;"",E13,IF(D13&lt;&gt;"",D13,""))</f>
        <v/>
      </c>
      <c r="G13">
        <f>IF(E13&lt;&gt;"","REPORTED GSF",IF(D13&lt;&gt;"","IMPLIED GSF (cost ÷ $/GSF)",""))</f>
        <v/>
      </c>
    </row>
    <row r="14">
      <c r="A14">
        <f>IF(Projects!A14="","",Projects!A14)</f>
        <v/>
      </c>
      <c r="B14" s="9">
        <f>IF(Projects!F14="","",Projects!F14)</f>
        <v/>
      </c>
      <c r="C14" s="7">
        <f>IF(Projects!H14="","",Projects!H14)</f>
        <v/>
      </c>
      <c r="D14" s="9">
        <f>IF(OR(B14="",C14="",C14=0),"",B14/C14)</f>
        <v/>
      </c>
      <c r="E14" s="9">
        <f>IF(Projects!G14="","",Projects!G14)</f>
        <v/>
      </c>
      <c r="F14" s="9">
        <f>IF(E14&lt;&gt;"",E14,IF(D14&lt;&gt;"",D14,""))</f>
        <v/>
      </c>
      <c r="G14">
        <f>IF(E14&lt;&gt;"","REPORTED GSF",IF(D14&lt;&gt;"","IMPLIED GSF (cost ÷ $/GSF)",""))</f>
        <v/>
      </c>
    </row>
    <row r="15">
      <c r="A15">
        <f>IF(Projects!A15="","",Projects!A15)</f>
        <v/>
      </c>
      <c r="B15" s="9">
        <f>IF(Projects!F15="","",Projects!F15)</f>
        <v/>
      </c>
      <c r="C15" s="7">
        <f>IF(Projects!H15="","",Projects!H15)</f>
        <v/>
      </c>
      <c r="D15" s="9">
        <f>IF(OR(B15="",C15="",C15=0),"",B15/C15)</f>
        <v/>
      </c>
      <c r="E15" s="9">
        <f>IF(Projects!G15="","",Projects!G15)</f>
        <v/>
      </c>
      <c r="F15" s="9">
        <f>IF(E15&lt;&gt;"",E15,IF(D15&lt;&gt;"",D15,""))</f>
        <v/>
      </c>
      <c r="G15">
        <f>IF(E15&lt;&gt;"","REPORTED GSF",IF(D15&lt;&gt;"","IMPLIED GSF (cost ÷ $/GSF)",""))</f>
        <v/>
      </c>
    </row>
    <row r="16">
      <c r="A16">
        <f>IF(Projects!A16="","",Projects!A16)</f>
        <v/>
      </c>
      <c r="B16" s="9">
        <f>IF(Projects!F16="","",Projects!F16)</f>
        <v/>
      </c>
      <c r="C16" s="7">
        <f>IF(Projects!H16="","",Projects!H16)</f>
        <v/>
      </c>
      <c r="D16" s="9">
        <f>IF(OR(B16="",C16="",C16=0),"",B16/C16)</f>
        <v/>
      </c>
      <c r="E16" s="9">
        <f>IF(Projects!G16="","",Projects!G16)</f>
        <v/>
      </c>
      <c r="F16" s="9">
        <f>IF(E16&lt;&gt;"",E16,IF(D16&lt;&gt;"",D16,""))</f>
        <v/>
      </c>
      <c r="G16">
        <f>IF(E16&lt;&gt;"","REPORTED GSF",IF(D16&lt;&gt;"","IMPLIED GSF (cost ÷ $/GSF)",""))</f>
        <v/>
      </c>
    </row>
    <row r="17">
      <c r="A17">
        <f>IF(Projects!A17="","",Projects!A17)</f>
        <v/>
      </c>
      <c r="B17" s="9">
        <f>IF(Projects!F17="","",Projects!F17)</f>
        <v/>
      </c>
      <c r="C17" s="7">
        <f>IF(Projects!H17="","",Projects!H17)</f>
        <v/>
      </c>
      <c r="D17" s="9">
        <f>IF(OR(B17="",C17="",C17=0),"",B17/C17)</f>
        <v/>
      </c>
      <c r="E17" s="9">
        <f>IF(Projects!G17="","",Projects!G17)</f>
        <v/>
      </c>
      <c r="F17" s="9">
        <f>IF(E17&lt;&gt;"",E17,IF(D17&lt;&gt;"",D17,""))</f>
        <v/>
      </c>
      <c r="G17">
        <f>IF(E17&lt;&gt;"","REPORTED GSF",IF(D17&lt;&gt;"","IMPLIED GSF (cost ÷ $/GSF)",""))</f>
        <v/>
      </c>
    </row>
    <row r="18">
      <c r="A18">
        <f>IF(Projects!A18="","",Projects!A18)</f>
        <v/>
      </c>
      <c r="B18" s="9">
        <f>IF(Projects!F18="","",Projects!F18)</f>
        <v/>
      </c>
      <c r="C18" s="7">
        <f>IF(Projects!H18="","",Projects!H18)</f>
        <v/>
      </c>
      <c r="D18" s="9">
        <f>IF(OR(B18="",C18="",C18=0),"",B18/C18)</f>
        <v/>
      </c>
      <c r="E18" s="9">
        <f>IF(Projects!G18="","",Projects!G18)</f>
        <v/>
      </c>
      <c r="F18" s="9">
        <f>IF(E18&lt;&gt;"",E18,IF(D18&lt;&gt;"",D18,""))</f>
        <v/>
      </c>
      <c r="G18">
        <f>IF(E18&lt;&gt;"","REPORTED GSF",IF(D18&lt;&gt;"","IMPLIED GSF (cost ÷ $/GSF)",""))</f>
        <v/>
      </c>
    </row>
    <row r="19">
      <c r="A19">
        <f>IF(Projects!A19="","",Projects!A19)</f>
        <v/>
      </c>
      <c r="B19" s="9">
        <f>IF(Projects!F19="","",Projects!F19)</f>
        <v/>
      </c>
      <c r="C19" s="7">
        <f>IF(Projects!H19="","",Projects!H19)</f>
        <v/>
      </c>
      <c r="D19" s="9">
        <f>IF(OR(B19="",C19="",C19=0),"",B19/C19)</f>
        <v/>
      </c>
      <c r="E19" s="9">
        <f>IF(Projects!G19="","",Projects!G19)</f>
        <v/>
      </c>
      <c r="F19" s="9">
        <f>IF(E19&lt;&gt;"",E19,IF(D19&lt;&gt;"",D19,""))</f>
        <v/>
      </c>
      <c r="G19">
        <f>IF(E19&lt;&gt;"","REPORTED GSF",IF(D19&lt;&gt;"","IMPLIED GSF (cost ÷ $/GSF)",""))</f>
        <v/>
      </c>
    </row>
    <row r="20">
      <c r="A20">
        <f>IF(Projects!A20="","",Projects!A20)</f>
        <v/>
      </c>
      <c r="B20" s="9">
        <f>IF(Projects!F20="","",Projects!F20)</f>
        <v/>
      </c>
      <c r="C20" s="7">
        <f>IF(Projects!H20="","",Projects!H20)</f>
        <v/>
      </c>
      <c r="D20" s="9">
        <f>IF(OR(B20="",C20="",C20=0),"",B20/C20)</f>
        <v/>
      </c>
      <c r="E20" s="9">
        <f>IF(Projects!G20="","",Projects!G20)</f>
        <v/>
      </c>
      <c r="F20" s="9">
        <f>IF(E20&lt;&gt;"",E20,IF(D20&lt;&gt;"",D20,""))</f>
        <v/>
      </c>
      <c r="G20">
        <f>IF(E20&lt;&gt;"","REPORTED GSF",IF(D20&lt;&gt;"","IMPLIED GSF (cost ÷ $/GSF)",""))</f>
        <v/>
      </c>
    </row>
    <row r="21">
      <c r="A21">
        <f>IF(Projects!A21="","",Projects!A21)</f>
        <v/>
      </c>
      <c r="B21" s="9">
        <f>IF(Projects!F21="","",Projects!F21)</f>
        <v/>
      </c>
      <c r="C21" s="7">
        <f>IF(Projects!H21="","",Projects!H21)</f>
        <v/>
      </c>
      <c r="D21" s="9">
        <f>IF(OR(B21="",C21="",C21=0),"",B21/C21)</f>
        <v/>
      </c>
      <c r="E21" s="9">
        <f>IF(Projects!G21="","",Projects!G21)</f>
        <v/>
      </c>
      <c r="F21" s="9">
        <f>IF(E21&lt;&gt;"",E21,IF(D21&lt;&gt;"",D21,""))</f>
        <v/>
      </c>
      <c r="G21">
        <f>IF(E21&lt;&gt;"","REPORTED GSF",IF(D21&lt;&gt;"","IMPLIED GSF (cost ÷ $/GSF)",""))</f>
        <v/>
      </c>
    </row>
    <row r="22">
      <c r="A22">
        <f>IF(Projects!A22="","",Projects!A22)</f>
        <v/>
      </c>
      <c r="B22" s="9">
        <f>IF(Projects!F22="","",Projects!F22)</f>
        <v/>
      </c>
      <c r="C22" s="7">
        <f>IF(Projects!H22="","",Projects!H22)</f>
        <v/>
      </c>
      <c r="D22" s="9">
        <f>IF(OR(B22="",C22="",C22=0),"",B22/C22)</f>
        <v/>
      </c>
      <c r="E22" s="9">
        <f>IF(Projects!G22="","",Projects!G22)</f>
        <v/>
      </c>
      <c r="F22" s="9">
        <f>IF(E22&lt;&gt;"",E22,IF(D22&lt;&gt;"",D22,""))</f>
        <v/>
      </c>
      <c r="G22">
        <f>IF(E22&lt;&gt;"","REPORTED GSF",IF(D22&lt;&gt;"","IMPLIED GSF (cost ÷ $/GSF)",""))</f>
        <v/>
      </c>
    </row>
    <row r="23">
      <c r="A23">
        <f>IF(Projects!A23="","",Projects!A23)</f>
        <v/>
      </c>
      <c r="B23" s="9">
        <f>IF(Projects!F23="","",Projects!F23)</f>
        <v/>
      </c>
      <c r="C23" s="7">
        <f>IF(Projects!H23="","",Projects!H23)</f>
        <v/>
      </c>
      <c r="D23" s="9">
        <f>IF(OR(B23="",C23="",C23=0),"",B23/C23)</f>
        <v/>
      </c>
      <c r="E23" s="9">
        <f>IF(Projects!G23="","",Projects!G23)</f>
        <v/>
      </c>
      <c r="F23" s="9">
        <f>IF(E23&lt;&gt;"",E23,IF(D23&lt;&gt;"",D23,""))</f>
        <v/>
      </c>
      <c r="G23">
        <f>IF(E23&lt;&gt;"","REPORTED GSF",IF(D23&lt;&gt;"","IMPLIED GSF (cost ÷ $/GSF)",""))</f>
        <v/>
      </c>
    </row>
    <row r="24">
      <c r="A24">
        <f>IF(Projects!A24="","",Projects!A24)</f>
        <v/>
      </c>
      <c r="B24" s="9">
        <f>IF(Projects!F24="","",Projects!F24)</f>
        <v/>
      </c>
      <c r="C24" s="7">
        <f>IF(Projects!H24="","",Projects!H24)</f>
        <v/>
      </c>
      <c r="D24" s="9">
        <f>IF(OR(B24="",C24="",C24=0),"",B24/C24)</f>
        <v/>
      </c>
      <c r="E24" s="9">
        <f>IF(Projects!G24="","",Projects!G24)</f>
        <v/>
      </c>
      <c r="F24" s="9">
        <f>IF(E24&lt;&gt;"",E24,IF(D24&lt;&gt;"",D24,""))</f>
        <v/>
      </c>
      <c r="G24">
        <f>IF(E24&lt;&gt;"","REPORTED GSF",IF(D24&lt;&gt;"","IMPLIED GSF (cost ÷ $/GSF)",""))</f>
        <v/>
      </c>
    </row>
    <row r="25">
      <c r="A25">
        <f>IF(Projects!A25="","",Projects!A25)</f>
        <v/>
      </c>
      <c r="B25" s="9">
        <f>IF(Projects!F25="","",Projects!F25)</f>
        <v/>
      </c>
      <c r="C25" s="7">
        <f>IF(Projects!H25="","",Projects!H25)</f>
        <v/>
      </c>
      <c r="D25" s="9">
        <f>IF(OR(B25="",C25="",C25=0),"",B25/C25)</f>
        <v/>
      </c>
      <c r="E25" s="9">
        <f>IF(Projects!G25="","",Projects!G25)</f>
        <v/>
      </c>
      <c r="F25" s="9">
        <f>IF(E25&lt;&gt;"",E25,IF(D25&lt;&gt;"",D25,""))</f>
        <v/>
      </c>
      <c r="G25">
        <f>IF(E25&lt;&gt;"","REPORTED GSF",IF(D25&lt;&gt;"","IMPLIED GSF (cost ÷ $/GSF)",""))</f>
        <v/>
      </c>
    </row>
    <row r="26">
      <c r="A26">
        <f>IF(Projects!A26="","",Projects!A26)</f>
        <v/>
      </c>
      <c r="B26" s="9">
        <f>IF(Projects!F26="","",Projects!F26)</f>
        <v/>
      </c>
      <c r="C26" s="7">
        <f>IF(Projects!H26="","",Projects!H26)</f>
        <v/>
      </c>
      <c r="D26" s="9">
        <f>IF(OR(B26="",C26="",C26=0),"",B26/C26)</f>
        <v/>
      </c>
      <c r="E26" s="9">
        <f>IF(Projects!G26="","",Projects!G26)</f>
        <v/>
      </c>
      <c r="F26" s="9">
        <f>IF(E26&lt;&gt;"",E26,IF(D26&lt;&gt;"",D26,""))</f>
        <v/>
      </c>
      <c r="G26">
        <f>IF(E26&lt;&gt;"","REPORTED GSF",IF(D26&lt;&gt;"","IMPLIED GSF (cost ÷ $/GSF)",""))</f>
        <v/>
      </c>
    </row>
    <row r="27">
      <c r="A27">
        <f>IF(Projects!A27="","",Projects!A27)</f>
        <v/>
      </c>
      <c r="B27" s="9">
        <f>IF(Projects!F27="","",Projects!F27)</f>
        <v/>
      </c>
      <c r="C27" s="7">
        <f>IF(Projects!H27="","",Projects!H27)</f>
        <v/>
      </c>
      <c r="D27" s="9">
        <f>IF(OR(B27="",C27="",C27=0),"",B27/C27)</f>
        <v/>
      </c>
      <c r="E27" s="9">
        <f>IF(Projects!G27="","",Projects!G27)</f>
        <v/>
      </c>
      <c r="F27" s="9">
        <f>IF(E27&lt;&gt;"",E27,IF(D27&lt;&gt;"",D27,""))</f>
        <v/>
      </c>
      <c r="G27">
        <f>IF(E27&lt;&gt;"","REPORTED GSF",IF(D27&lt;&gt;"","IMPLIED GSF (cost ÷ $/GSF)",""))</f>
        <v/>
      </c>
    </row>
    <row r="28">
      <c r="A28">
        <f>IF(Projects!A28="","",Projects!A28)</f>
        <v/>
      </c>
      <c r="B28" s="9">
        <f>IF(Projects!F28="","",Projects!F28)</f>
        <v/>
      </c>
      <c r="C28" s="7">
        <f>IF(Projects!H28="","",Projects!H28)</f>
        <v/>
      </c>
      <c r="D28" s="9">
        <f>IF(OR(B28="",C28="",C28=0),"",B28/C28)</f>
        <v/>
      </c>
      <c r="E28" s="9">
        <f>IF(Projects!G28="","",Projects!G28)</f>
        <v/>
      </c>
      <c r="F28" s="9">
        <f>IF(E28&lt;&gt;"",E28,IF(D28&lt;&gt;"",D28,""))</f>
        <v/>
      </c>
      <c r="G28">
        <f>IF(E28&lt;&gt;"","REPORTED GSF",IF(D28&lt;&gt;"","IMPLIED GSF (cost ÷ $/GSF)",""))</f>
        <v/>
      </c>
    </row>
    <row r="29">
      <c r="A29">
        <f>IF(Projects!A29="","",Projects!A29)</f>
        <v/>
      </c>
      <c r="B29" s="9">
        <f>IF(Projects!F29="","",Projects!F29)</f>
        <v/>
      </c>
      <c r="C29" s="7">
        <f>IF(Projects!H29="","",Projects!H29)</f>
        <v/>
      </c>
      <c r="D29" s="9">
        <f>IF(OR(B29="",C29="",C29=0),"",B29/C29)</f>
        <v/>
      </c>
      <c r="E29" s="9">
        <f>IF(Projects!G29="","",Projects!G29)</f>
        <v/>
      </c>
      <c r="F29" s="9">
        <f>IF(E29&lt;&gt;"",E29,IF(D29&lt;&gt;"",D29,""))</f>
        <v/>
      </c>
      <c r="G29">
        <f>IF(E29&lt;&gt;"","REPORTED GSF",IF(D29&lt;&gt;"","IMPLIED GSF (cost ÷ $/GSF)",""))</f>
        <v/>
      </c>
    </row>
    <row r="30">
      <c r="A30">
        <f>IF(Projects!A30="","",Projects!A30)</f>
        <v/>
      </c>
      <c r="B30" s="9">
        <f>IF(Projects!F30="","",Projects!F30)</f>
        <v/>
      </c>
      <c r="C30" s="7">
        <f>IF(Projects!H30="","",Projects!H30)</f>
        <v/>
      </c>
      <c r="D30" s="9">
        <f>IF(OR(B30="",C30="",C30=0),"",B30/C30)</f>
        <v/>
      </c>
      <c r="E30" s="9">
        <f>IF(Projects!G30="","",Projects!G30)</f>
        <v/>
      </c>
      <c r="F30" s="9">
        <f>IF(E30&lt;&gt;"",E30,IF(D30&lt;&gt;"",D30,""))</f>
        <v/>
      </c>
      <c r="G30">
        <f>IF(E30&lt;&gt;"","REPORTED GSF",IF(D30&lt;&gt;"","IMPLIED GSF (cost ÷ $/GSF)",""))</f>
        <v/>
      </c>
    </row>
    <row r="31">
      <c r="A31">
        <f>IF(Projects!A31="","",Projects!A31)</f>
        <v/>
      </c>
      <c r="B31" s="9">
        <f>IF(Projects!F31="","",Projects!F31)</f>
        <v/>
      </c>
      <c r="C31" s="7">
        <f>IF(Projects!H31="","",Projects!H31)</f>
        <v/>
      </c>
      <c r="D31" s="9">
        <f>IF(OR(B31="",C31="",C31=0),"",B31/C31)</f>
        <v/>
      </c>
      <c r="E31" s="9">
        <f>IF(Projects!G31="","",Projects!G31)</f>
        <v/>
      </c>
      <c r="F31" s="9">
        <f>IF(E31&lt;&gt;"",E31,IF(D31&lt;&gt;"",D31,""))</f>
        <v/>
      </c>
      <c r="G31">
        <f>IF(E31&lt;&gt;"","REPORTED GSF",IF(D31&lt;&gt;"","IMPLIED GSF (cost ÷ $/GSF)",""))</f>
        <v/>
      </c>
    </row>
    <row r="32">
      <c r="A32">
        <f>IF(Projects!A32="","",Projects!A32)</f>
        <v/>
      </c>
      <c r="B32" s="9">
        <f>IF(Projects!F32="","",Projects!F32)</f>
        <v/>
      </c>
      <c r="C32" s="7">
        <f>IF(Projects!H32="","",Projects!H32)</f>
        <v/>
      </c>
      <c r="D32" s="9">
        <f>IF(OR(B32="",C32="",C32=0),"",B32/C32)</f>
        <v/>
      </c>
      <c r="E32" s="9">
        <f>IF(Projects!G32="","",Projects!G32)</f>
        <v/>
      </c>
      <c r="F32" s="9">
        <f>IF(E32&lt;&gt;"",E32,IF(D32&lt;&gt;"",D32,""))</f>
        <v/>
      </c>
      <c r="G32">
        <f>IF(E32&lt;&gt;"","REPORTED GSF",IF(D32&lt;&gt;"","IMPLIED GSF (cost ÷ $/GSF)",""))</f>
        <v/>
      </c>
    </row>
    <row r="33">
      <c r="A33">
        <f>IF(Projects!A33="","",Projects!A33)</f>
        <v/>
      </c>
      <c r="B33" s="9">
        <f>IF(Projects!F33="","",Projects!F33)</f>
        <v/>
      </c>
      <c r="C33" s="7">
        <f>IF(Projects!H33="","",Projects!H33)</f>
        <v/>
      </c>
      <c r="D33" s="9">
        <f>IF(OR(B33="",C33="",C33=0),"",B33/C33)</f>
        <v/>
      </c>
      <c r="E33" s="9">
        <f>IF(Projects!G33="","",Projects!G33)</f>
        <v/>
      </c>
      <c r="F33" s="9">
        <f>IF(E33&lt;&gt;"",E33,IF(D33&lt;&gt;"",D33,""))</f>
        <v/>
      </c>
      <c r="G33">
        <f>IF(E33&lt;&gt;"","REPORTED GSF",IF(D33&lt;&gt;"","IMPLIED GSF (cost ÷ $/GSF)",""))</f>
        <v/>
      </c>
    </row>
    <row r="34">
      <c r="A34">
        <f>IF(Projects!A34="","",Projects!A34)</f>
        <v/>
      </c>
      <c r="B34" s="9">
        <f>IF(Projects!F34="","",Projects!F34)</f>
        <v/>
      </c>
      <c r="C34" s="7">
        <f>IF(Projects!H34="","",Projects!H34)</f>
        <v/>
      </c>
      <c r="D34" s="9">
        <f>IF(OR(B34="",C34="",C34=0),"",B34/C34)</f>
        <v/>
      </c>
      <c r="E34" s="9">
        <f>IF(Projects!G34="","",Projects!G34)</f>
        <v/>
      </c>
      <c r="F34" s="9">
        <f>IF(E34&lt;&gt;"",E34,IF(D34&lt;&gt;"",D34,""))</f>
        <v/>
      </c>
      <c r="G34">
        <f>IF(E34&lt;&gt;"","REPORTED GSF",IF(D34&lt;&gt;"","IMPLIED GSF (cost ÷ $/GSF)",""))</f>
        <v/>
      </c>
    </row>
    <row r="35">
      <c r="A35">
        <f>IF(Projects!A35="","",Projects!A35)</f>
        <v/>
      </c>
      <c r="B35" s="9">
        <f>IF(Projects!F35="","",Projects!F35)</f>
        <v/>
      </c>
      <c r="C35" s="7">
        <f>IF(Projects!H35="","",Projects!H35)</f>
        <v/>
      </c>
      <c r="D35" s="9">
        <f>IF(OR(B35="",C35="",C35=0),"",B35/C35)</f>
        <v/>
      </c>
      <c r="E35" s="9">
        <f>IF(Projects!G35="","",Projects!G35)</f>
        <v/>
      </c>
      <c r="F35" s="9">
        <f>IF(E35&lt;&gt;"",E35,IF(D35&lt;&gt;"",D35,""))</f>
        <v/>
      </c>
      <c r="G35">
        <f>IF(E35&lt;&gt;"","REPORTED GSF",IF(D35&lt;&gt;"","IMPLIED GSF (cost ÷ $/GSF)",""))</f>
        <v/>
      </c>
    </row>
    <row r="36">
      <c r="A36">
        <f>IF(Projects!A36="","",Projects!A36)</f>
        <v/>
      </c>
      <c r="B36" s="9">
        <f>IF(Projects!F36="","",Projects!F36)</f>
        <v/>
      </c>
      <c r="C36" s="7">
        <f>IF(Projects!H36="","",Projects!H36)</f>
        <v/>
      </c>
      <c r="D36" s="9">
        <f>IF(OR(B36="",C36="",C36=0),"",B36/C36)</f>
        <v/>
      </c>
      <c r="E36" s="9">
        <f>IF(Projects!G36="","",Projects!G36)</f>
        <v/>
      </c>
      <c r="F36" s="9">
        <f>IF(E36&lt;&gt;"",E36,IF(D36&lt;&gt;"",D36,""))</f>
        <v/>
      </c>
      <c r="G36">
        <f>IF(E36&lt;&gt;"","REPORTED GSF",IF(D36&lt;&gt;"","IMPLIED GSF (cost ÷ $/GSF)",""))</f>
        <v/>
      </c>
    </row>
    <row r="37">
      <c r="A37">
        <f>IF(Projects!A37="","",Projects!A37)</f>
        <v/>
      </c>
      <c r="B37" s="9">
        <f>IF(Projects!F37="","",Projects!F37)</f>
        <v/>
      </c>
      <c r="C37" s="7">
        <f>IF(Projects!H37="","",Projects!H37)</f>
        <v/>
      </c>
      <c r="D37" s="9">
        <f>IF(OR(B37="",C37="",C37=0),"",B37/C37)</f>
        <v/>
      </c>
      <c r="E37" s="9">
        <f>IF(Projects!G37="","",Projects!G37)</f>
        <v/>
      </c>
      <c r="F37" s="9">
        <f>IF(E37&lt;&gt;"",E37,IF(D37&lt;&gt;"",D37,""))</f>
        <v/>
      </c>
      <c r="G37">
        <f>IF(E37&lt;&gt;"","REPORTED GSF",IF(D37&lt;&gt;"","IMPLIED GSF (cost ÷ $/GSF)",""))</f>
        <v/>
      </c>
    </row>
    <row r="38">
      <c r="A38">
        <f>IF(Projects!A38="","",Projects!A38)</f>
        <v/>
      </c>
      <c r="B38" s="9">
        <f>IF(Projects!F38="","",Projects!F38)</f>
        <v/>
      </c>
      <c r="C38" s="7">
        <f>IF(Projects!H38="","",Projects!H38)</f>
        <v/>
      </c>
      <c r="D38" s="9">
        <f>IF(OR(B38="",C38="",C38=0),"",B38/C38)</f>
        <v/>
      </c>
      <c r="E38" s="9">
        <f>IF(Projects!G38="","",Projects!G38)</f>
        <v/>
      </c>
      <c r="F38" s="9">
        <f>IF(E38&lt;&gt;"",E38,IF(D38&lt;&gt;"",D38,""))</f>
        <v/>
      </c>
      <c r="G38">
        <f>IF(E38&lt;&gt;"","REPORTED GSF",IF(D38&lt;&gt;"","IMPLIED GSF (cost ÷ $/GSF)",""))</f>
        <v/>
      </c>
    </row>
    <row r="39">
      <c r="A39">
        <f>IF(Projects!A39="","",Projects!A39)</f>
        <v/>
      </c>
      <c r="B39" s="9">
        <f>IF(Projects!F39="","",Projects!F39)</f>
        <v/>
      </c>
      <c r="C39" s="7">
        <f>IF(Projects!H39="","",Projects!H39)</f>
        <v/>
      </c>
      <c r="D39" s="9">
        <f>IF(OR(B39="",C39="",C39=0),"",B39/C39)</f>
        <v/>
      </c>
      <c r="E39" s="9">
        <f>IF(Projects!G39="","",Projects!G39)</f>
        <v/>
      </c>
      <c r="F39" s="9">
        <f>IF(E39&lt;&gt;"",E39,IF(D39&lt;&gt;"",D39,""))</f>
        <v/>
      </c>
      <c r="G39">
        <f>IF(E39&lt;&gt;"","REPORTED GSF",IF(D39&lt;&gt;"","IMPLIED GSF (cost ÷ $/GSF)",""))</f>
        <v/>
      </c>
    </row>
    <row r="40">
      <c r="A40">
        <f>IF(Projects!A40="","",Projects!A40)</f>
        <v/>
      </c>
      <c r="B40" s="9">
        <f>IF(Projects!F40="","",Projects!F40)</f>
        <v/>
      </c>
      <c r="C40" s="7">
        <f>IF(Projects!H40="","",Projects!H40)</f>
        <v/>
      </c>
      <c r="D40" s="9">
        <f>IF(OR(B40="",C40="",C40=0),"",B40/C40)</f>
        <v/>
      </c>
      <c r="E40" s="9">
        <f>IF(Projects!G40="","",Projects!G40)</f>
        <v/>
      </c>
      <c r="F40" s="9">
        <f>IF(E40&lt;&gt;"",E40,IF(D40&lt;&gt;"",D40,""))</f>
        <v/>
      </c>
      <c r="G40">
        <f>IF(E40&lt;&gt;"","REPORTED GSF",IF(D40&lt;&gt;"","IMPLIED GSF (cost ÷ $/GSF)",""))</f>
        <v/>
      </c>
    </row>
    <row r="41">
      <c r="A41">
        <f>IF(Projects!A41="","",Projects!A41)</f>
        <v/>
      </c>
      <c r="B41" s="9">
        <f>IF(Projects!F41="","",Projects!F41)</f>
        <v/>
      </c>
      <c r="C41" s="7">
        <f>IF(Projects!H41="","",Projects!H41)</f>
        <v/>
      </c>
      <c r="D41" s="9">
        <f>IF(OR(B41="",C41="",C41=0),"",B41/C41)</f>
        <v/>
      </c>
      <c r="E41" s="9">
        <f>IF(Projects!G41="","",Projects!G41)</f>
        <v/>
      </c>
      <c r="F41" s="9">
        <f>IF(E41&lt;&gt;"",E41,IF(D41&lt;&gt;"",D41,""))</f>
        <v/>
      </c>
      <c r="G41">
        <f>IF(E41&lt;&gt;"","REPORTED GSF",IF(D41&lt;&gt;"","IMPLIED GSF (cost ÷ $/GSF)",""))</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1"/>
  <sheetViews>
    <sheetView workbookViewId="0">
      <pane ySplit="1" topLeftCell="A2" activePane="bottomLeft" state="frozen"/>
      <selection pane="bottomLeft" activeCell="A1" sqref="A1"/>
    </sheetView>
  </sheetViews>
  <sheetFormatPr baseColWidth="8" defaultRowHeight="15"/>
  <cols>
    <col width="11" customWidth="1" min="1" max="1"/>
    <col width="18" customWidth="1" min="2" max="2"/>
    <col width="20" customWidth="1" min="3" max="3"/>
    <col width="24" customWidth="1" min="4" max="4"/>
    <col width="10" customWidth="1" min="5" max="5"/>
    <col width="44" customWidth="1" min="6" max="6"/>
  </cols>
  <sheetData>
    <row r="1">
      <c r="A1" s="6" t="inlineStr">
        <is>
          <t>Project ID</t>
        </is>
      </c>
      <c r="B1" s="6" t="inlineStr">
        <is>
          <t>Change-order count</t>
        </is>
      </c>
      <c r="C1" s="6" t="inlineStr">
        <is>
          <t>Change-order total ($)</t>
        </is>
      </c>
      <c r="D1" s="6" t="inlineStr">
        <is>
          <t>Percent of original contract</t>
        </is>
      </c>
      <c r="E1" s="6" t="inlineStr">
        <is>
          <t>Source ID</t>
        </is>
      </c>
      <c r="F1" s="6" t="inlineStr">
        <is>
          <t>Status</t>
        </is>
      </c>
    </row>
    <row r="2">
      <c r="A2">
        <f>IF(Projects!A2="","",Projects!A2)</f>
        <v/>
      </c>
      <c r="B2" s="14" t="n"/>
      <c r="C2" s="13" t="n"/>
      <c r="D2" s="16" t="n"/>
      <c r="E2" s="14" t="n"/>
      <c r="F2">
        <f>IF(A2="","",IF(E2="","UNVERIFIED: left blank until the change-order record is read","REPORTED"))</f>
        <v/>
      </c>
    </row>
    <row r="3">
      <c r="A3">
        <f>IF(Projects!A3="","",Projects!A3)</f>
        <v/>
      </c>
      <c r="B3" s="14" t="n"/>
      <c r="C3" s="13" t="n"/>
      <c r="D3" s="16" t="n"/>
      <c r="E3" s="14" t="n"/>
      <c r="F3">
        <f>IF(A3="","",IF(E3="","UNVERIFIED: left blank until the change-order record is read","REPORTED"))</f>
        <v/>
      </c>
    </row>
    <row r="4">
      <c r="A4">
        <f>IF(Projects!A4="","",Projects!A4)</f>
        <v/>
      </c>
      <c r="B4" s="14" t="n"/>
      <c r="C4" s="13" t="n"/>
      <c r="D4" s="16" t="n"/>
      <c r="E4" s="14" t="n"/>
      <c r="F4">
        <f>IF(A4="","",IF(E4="","UNVERIFIED: left blank until the change-order record is read","REPORTED"))</f>
        <v/>
      </c>
    </row>
    <row r="5">
      <c r="A5">
        <f>IF(Projects!A5="","",Projects!A5)</f>
        <v/>
      </c>
      <c r="B5" s="14" t="n"/>
      <c r="C5" s="13" t="n"/>
      <c r="D5" s="16" t="n"/>
      <c r="E5" s="14" t="n"/>
      <c r="F5">
        <f>IF(A5="","",IF(E5="","UNVERIFIED: left blank until the change-order record is read","REPORTED"))</f>
        <v/>
      </c>
    </row>
    <row r="6">
      <c r="A6">
        <f>IF(Projects!A6="","",Projects!A6)</f>
        <v/>
      </c>
      <c r="B6" s="14" t="n"/>
      <c r="C6" s="13" t="n"/>
      <c r="D6" s="16" t="n"/>
      <c r="E6" s="14" t="n"/>
      <c r="F6">
        <f>IF(A6="","",IF(E6="","UNVERIFIED: left blank until the change-order record is read","REPORTED"))</f>
        <v/>
      </c>
    </row>
    <row r="7">
      <c r="A7">
        <f>IF(Projects!A7="","",Projects!A7)</f>
        <v/>
      </c>
      <c r="B7" s="14" t="n"/>
      <c r="C7" s="13" t="n"/>
      <c r="D7" s="16" t="n"/>
      <c r="E7" s="14" t="n"/>
      <c r="F7">
        <f>IF(A7="","",IF(E7="","UNVERIFIED: left blank until the change-order record is read","REPORTED"))</f>
        <v/>
      </c>
    </row>
    <row r="8">
      <c r="A8">
        <f>IF(Projects!A8="","",Projects!A8)</f>
        <v/>
      </c>
      <c r="B8" s="14" t="n"/>
      <c r="C8" s="13" t="n"/>
      <c r="D8" s="16" t="n"/>
      <c r="E8" s="14" t="n"/>
      <c r="F8">
        <f>IF(A8="","",IF(E8="","UNVERIFIED: left blank until the change-order record is read","REPORTED"))</f>
        <v/>
      </c>
    </row>
    <row r="9">
      <c r="A9">
        <f>IF(Projects!A9="","",Projects!A9)</f>
        <v/>
      </c>
      <c r="B9" s="14" t="n"/>
      <c r="C9" s="13" t="n"/>
      <c r="D9" s="16" t="n"/>
      <c r="E9" s="14" t="n"/>
      <c r="F9">
        <f>IF(A9="","",IF(E9="","UNVERIFIED: left blank until the change-order record is read","REPORTED"))</f>
        <v/>
      </c>
    </row>
    <row r="10">
      <c r="A10">
        <f>IF(Projects!A10="","",Projects!A10)</f>
        <v/>
      </c>
      <c r="B10" s="14" t="n"/>
      <c r="C10" s="13" t="n"/>
      <c r="D10" s="16" t="n"/>
      <c r="E10" s="14" t="n"/>
      <c r="F10">
        <f>IF(A10="","",IF(E10="","UNVERIFIED: left blank until the change-order record is read","REPORTED"))</f>
        <v/>
      </c>
    </row>
    <row r="11">
      <c r="A11">
        <f>IF(Projects!A11="","",Projects!A11)</f>
        <v/>
      </c>
      <c r="B11" s="14" t="n"/>
      <c r="C11" s="13" t="n"/>
      <c r="D11" s="16" t="n"/>
      <c r="E11" s="14" t="n"/>
      <c r="F11">
        <f>IF(A11="","",IF(E11="","UNVERIFIED: left blank until the change-order record is read","REPORTED"))</f>
        <v/>
      </c>
    </row>
    <row r="12">
      <c r="A12">
        <f>IF(Projects!A12="","",Projects!A12)</f>
        <v/>
      </c>
      <c r="B12" s="14" t="n"/>
      <c r="C12" s="13" t="n"/>
      <c r="D12" s="16" t="n"/>
      <c r="E12" s="14" t="n"/>
      <c r="F12">
        <f>IF(A12="","",IF(E12="","UNVERIFIED: left blank until the change-order record is read","REPORTED"))</f>
        <v/>
      </c>
    </row>
    <row r="13">
      <c r="A13">
        <f>IF(Projects!A13="","",Projects!A13)</f>
        <v/>
      </c>
      <c r="B13" s="14" t="n"/>
      <c r="C13" s="13" t="n"/>
      <c r="D13" s="16" t="n"/>
      <c r="E13" s="14" t="n"/>
      <c r="F13">
        <f>IF(A13="","",IF(E13="","UNVERIFIED: left blank until the change-order record is read","REPORTED"))</f>
        <v/>
      </c>
    </row>
    <row r="14">
      <c r="A14">
        <f>IF(Projects!A14="","",Projects!A14)</f>
        <v/>
      </c>
      <c r="B14" s="14" t="n"/>
      <c r="C14" s="13" t="n"/>
      <c r="D14" s="16" t="n"/>
      <c r="E14" s="14" t="n"/>
      <c r="F14">
        <f>IF(A14="","",IF(E14="","UNVERIFIED: left blank until the change-order record is read","REPORTED"))</f>
        <v/>
      </c>
    </row>
    <row r="15">
      <c r="A15">
        <f>IF(Projects!A15="","",Projects!A15)</f>
        <v/>
      </c>
      <c r="B15" s="14" t="n"/>
      <c r="C15" s="13" t="n"/>
      <c r="D15" s="16" t="n"/>
      <c r="E15" s="14" t="n"/>
      <c r="F15">
        <f>IF(A15="","",IF(E15="","UNVERIFIED: left blank until the change-order record is read","REPORTED"))</f>
        <v/>
      </c>
    </row>
    <row r="16">
      <c r="A16">
        <f>IF(Projects!A16="","",Projects!A16)</f>
        <v/>
      </c>
      <c r="B16" s="14" t="n"/>
      <c r="C16" s="13" t="n"/>
      <c r="D16" s="16" t="n"/>
      <c r="E16" s="14" t="n"/>
      <c r="F16">
        <f>IF(A16="","",IF(E16="","UNVERIFIED: left blank until the change-order record is read","REPORTED"))</f>
        <v/>
      </c>
    </row>
    <row r="17">
      <c r="A17">
        <f>IF(Projects!A17="","",Projects!A17)</f>
        <v/>
      </c>
      <c r="B17" s="14" t="n"/>
      <c r="C17" s="13" t="n"/>
      <c r="D17" s="16" t="n"/>
      <c r="E17" s="14" t="n"/>
      <c r="F17">
        <f>IF(A17="","",IF(E17="","UNVERIFIED: left blank until the change-order record is read","REPORTED"))</f>
        <v/>
      </c>
    </row>
    <row r="18">
      <c r="A18">
        <f>IF(Projects!A18="","",Projects!A18)</f>
        <v/>
      </c>
      <c r="B18" s="14" t="n"/>
      <c r="C18" s="13" t="n"/>
      <c r="D18" s="16" t="n"/>
      <c r="E18" s="14" t="n"/>
      <c r="F18">
        <f>IF(A18="","",IF(E18="","UNVERIFIED: left blank until the change-order record is read","REPORTED"))</f>
        <v/>
      </c>
    </row>
    <row r="19">
      <c r="A19">
        <f>IF(Projects!A19="","",Projects!A19)</f>
        <v/>
      </c>
      <c r="B19" s="14" t="n"/>
      <c r="C19" s="13" t="n"/>
      <c r="D19" s="16" t="n"/>
      <c r="E19" s="14" t="n"/>
      <c r="F19">
        <f>IF(A19="","",IF(E19="","UNVERIFIED: left blank until the change-order record is read","REPORTED"))</f>
        <v/>
      </c>
    </row>
    <row r="20">
      <c r="A20">
        <f>IF(Projects!A20="","",Projects!A20)</f>
        <v/>
      </c>
      <c r="B20" s="14" t="n"/>
      <c r="C20" s="13" t="n"/>
      <c r="D20" s="16" t="n"/>
      <c r="E20" s="14" t="n"/>
      <c r="F20">
        <f>IF(A20="","",IF(E20="","UNVERIFIED: left blank until the change-order record is read","REPORTED"))</f>
        <v/>
      </c>
    </row>
    <row r="21">
      <c r="A21">
        <f>IF(Projects!A21="","",Projects!A21)</f>
        <v/>
      </c>
      <c r="B21" s="14" t="n"/>
      <c r="C21" s="13" t="n"/>
      <c r="D21" s="16" t="n"/>
      <c r="E21" s="14" t="n"/>
      <c r="F21">
        <f>IF(A21="","",IF(E21="","UNVERIFIED: left blank until the change-order record is read","REPORTED"))</f>
        <v/>
      </c>
    </row>
    <row r="22">
      <c r="A22">
        <f>IF(Projects!A22="","",Projects!A22)</f>
        <v/>
      </c>
      <c r="B22" s="14" t="n"/>
      <c r="C22" s="13" t="n"/>
      <c r="D22" s="16" t="n"/>
      <c r="E22" s="14" t="n"/>
      <c r="F22">
        <f>IF(A22="","",IF(E22="","UNVERIFIED: left blank until the change-order record is read","REPORTED"))</f>
        <v/>
      </c>
    </row>
    <row r="23">
      <c r="A23">
        <f>IF(Projects!A23="","",Projects!A23)</f>
        <v/>
      </c>
      <c r="B23" s="14" t="n"/>
      <c r="C23" s="13" t="n"/>
      <c r="D23" s="16" t="n"/>
      <c r="E23" s="14" t="n"/>
      <c r="F23">
        <f>IF(A23="","",IF(E23="","UNVERIFIED: left blank until the change-order record is read","REPORTED"))</f>
        <v/>
      </c>
    </row>
    <row r="24">
      <c r="A24">
        <f>IF(Projects!A24="","",Projects!A24)</f>
        <v/>
      </c>
      <c r="B24" s="14" t="n"/>
      <c r="C24" s="13" t="n"/>
      <c r="D24" s="16" t="n"/>
      <c r="E24" s="14" t="n"/>
      <c r="F24">
        <f>IF(A24="","",IF(E24="","UNVERIFIED: left blank until the change-order record is read","REPORTED"))</f>
        <v/>
      </c>
    </row>
    <row r="25">
      <c r="A25">
        <f>IF(Projects!A25="","",Projects!A25)</f>
        <v/>
      </c>
      <c r="B25" s="14" t="n"/>
      <c r="C25" s="13" t="n"/>
      <c r="D25" s="16" t="n"/>
      <c r="E25" s="14" t="n"/>
      <c r="F25">
        <f>IF(A25="","",IF(E25="","UNVERIFIED: left blank until the change-order record is read","REPORTED"))</f>
        <v/>
      </c>
    </row>
    <row r="26">
      <c r="A26">
        <f>IF(Projects!A26="","",Projects!A26)</f>
        <v/>
      </c>
      <c r="B26" s="14" t="n"/>
      <c r="C26" s="13" t="n"/>
      <c r="D26" s="16" t="n"/>
      <c r="E26" s="14" t="n"/>
      <c r="F26">
        <f>IF(A26="","",IF(E26="","UNVERIFIED: left blank until the change-order record is read","REPORTED"))</f>
        <v/>
      </c>
    </row>
    <row r="27">
      <c r="A27">
        <f>IF(Projects!A27="","",Projects!A27)</f>
        <v/>
      </c>
      <c r="B27" s="14" t="n"/>
      <c r="C27" s="13" t="n"/>
      <c r="D27" s="16" t="n"/>
      <c r="E27" s="14" t="n"/>
      <c r="F27">
        <f>IF(A27="","",IF(E27="","UNVERIFIED: left blank until the change-order record is read","REPORTED"))</f>
        <v/>
      </c>
    </row>
    <row r="28">
      <c r="A28">
        <f>IF(Projects!A28="","",Projects!A28)</f>
        <v/>
      </c>
      <c r="B28" s="14" t="n"/>
      <c r="C28" s="13" t="n"/>
      <c r="D28" s="16" t="n"/>
      <c r="E28" s="14" t="n"/>
      <c r="F28">
        <f>IF(A28="","",IF(E28="","UNVERIFIED: left blank until the change-order record is read","REPORTED"))</f>
        <v/>
      </c>
    </row>
    <row r="29">
      <c r="A29">
        <f>IF(Projects!A29="","",Projects!A29)</f>
        <v/>
      </c>
      <c r="B29" s="14" t="n"/>
      <c r="C29" s="13" t="n"/>
      <c r="D29" s="16" t="n"/>
      <c r="E29" s="14" t="n"/>
      <c r="F29">
        <f>IF(A29="","",IF(E29="","UNVERIFIED: left blank until the change-order record is read","REPORTED"))</f>
        <v/>
      </c>
    </row>
    <row r="30">
      <c r="A30">
        <f>IF(Projects!A30="","",Projects!A30)</f>
        <v/>
      </c>
      <c r="B30" s="14" t="n"/>
      <c r="C30" s="13" t="n"/>
      <c r="D30" s="16" t="n"/>
      <c r="E30" s="14" t="n"/>
      <c r="F30">
        <f>IF(A30="","",IF(E30="","UNVERIFIED: left blank until the change-order record is read","REPORTED"))</f>
        <v/>
      </c>
    </row>
    <row r="31">
      <c r="A31">
        <f>IF(Projects!A31="","",Projects!A31)</f>
        <v/>
      </c>
      <c r="B31" s="14" t="n"/>
      <c r="C31" s="13" t="n"/>
      <c r="D31" s="16" t="n"/>
      <c r="E31" s="14" t="n"/>
      <c r="F31">
        <f>IF(A31="","",IF(E31="","UNVERIFIED: left blank until the change-order record is read","REPORTED"))</f>
        <v/>
      </c>
    </row>
    <row r="32">
      <c r="A32">
        <f>IF(Projects!A32="","",Projects!A32)</f>
        <v/>
      </c>
      <c r="B32" s="14" t="n"/>
      <c r="C32" s="13" t="n"/>
      <c r="D32" s="16" t="n"/>
      <c r="E32" s="14" t="n"/>
      <c r="F32">
        <f>IF(A32="","",IF(E32="","UNVERIFIED: left blank until the change-order record is read","REPORTED"))</f>
        <v/>
      </c>
    </row>
    <row r="33">
      <c r="A33">
        <f>IF(Projects!A33="","",Projects!A33)</f>
        <v/>
      </c>
      <c r="B33" s="14" t="n"/>
      <c r="C33" s="13" t="n"/>
      <c r="D33" s="16" t="n"/>
      <c r="E33" s="14" t="n"/>
      <c r="F33">
        <f>IF(A33="","",IF(E33="","UNVERIFIED: left blank until the change-order record is read","REPORTED"))</f>
        <v/>
      </c>
    </row>
    <row r="34">
      <c r="A34">
        <f>IF(Projects!A34="","",Projects!A34)</f>
        <v/>
      </c>
      <c r="B34" s="14" t="n"/>
      <c r="C34" s="13" t="n"/>
      <c r="D34" s="16" t="n"/>
      <c r="E34" s="14" t="n"/>
      <c r="F34">
        <f>IF(A34="","",IF(E34="","UNVERIFIED: left blank until the change-order record is read","REPORTED"))</f>
        <v/>
      </c>
    </row>
    <row r="35">
      <c r="A35">
        <f>IF(Projects!A35="","",Projects!A35)</f>
        <v/>
      </c>
      <c r="B35" s="14" t="n"/>
      <c r="C35" s="13" t="n"/>
      <c r="D35" s="16" t="n"/>
      <c r="E35" s="14" t="n"/>
      <c r="F35">
        <f>IF(A35="","",IF(E35="","UNVERIFIED: left blank until the change-order record is read","REPORTED"))</f>
        <v/>
      </c>
    </row>
    <row r="36">
      <c r="A36">
        <f>IF(Projects!A36="","",Projects!A36)</f>
        <v/>
      </c>
      <c r="B36" s="14" t="n"/>
      <c r="C36" s="13" t="n"/>
      <c r="D36" s="16" t="n"/>
      <c r="E36" s="14" t="n"/>
      <c r="F36">
        <f>IF(A36="","",IF(E36="","UNVERIFIED: left blank until the change-order record is read","REPORTED"))</f>
        <v/>
      </c>
    </row>
    <row r="37">
      <c r="A37">
        <f>IF(Projects!A37="","",Projects!A37)</f>
        <v/>
      </c>
      <c r="B37" s="14" t="n"/>
      <c r="C37" s="13" t="n"/>
      <c r="D37" s="16" t="n"/>
      <c r="E37" s="14" t="n"/>
      <c r="F37">
        <f>IF(A37="","",IF(E37="","UNVERIFIED: left blank until the change-order record is read","REPORTED"))</f>
        <v/>
      </c>
    </row>
    <row r="38">
      <c r="A38">
        <f>IF(Projects!A38="","",Projects!A38)</f>
        <v/>
      </c>
      <c r="B38" s="14" t="n"/>
      <c r="C38" s="13" t="n"/>
      <c r="D38" s="16" t="n"/>
      <c r="E38" s="14" t="n"/>
      <c r="F38">
        <f>IF(A38="","",IF(E38="","UNVERIFIED: left blank until the change-order record is read","REPORTED"))</f>
        <v/>
      </c>
    </row>
    <row r="39">
      <c r="A39">
        <f>IF(Projects!A39="","",Projects!A39)</f>
        <v/>
      </c>
      <c r="B39" s="14" t="n"/>
      <c r="C39" s="13" t="n"/>
      <c r="D39" s="16" t="n"/>
      <c r="E39" s="14" t="n"/>
      <c r="F39">
        <f>IF(A39="","",IF(E39="","UNVERIFIED: left blank until the change-order record is read","REPORTED"))</f>
        <v/>
      </c>
    </row>
    <row r="40">
      <c r="A40">
        <f>IF(Projects!A40="","",Projects!A40)</f>
        <v/>
      </c>
      <c r="B40" s="14" t="n"/>
      <c r="C40" s="13" t="n"/>
      <c r="D40" s="16" t="n"/>
      <c r="E40" s="14" t="n"/>
      <c r="F40">
        <f>IF(A40="","",IF(E40="","UNVERIFIED: left blank until the change-order record is read","REPORTED"))</f>
        <v/>
      </c>
    </row>
    <row r="41">
      <c r="A41">
        <f>IF(Projects!A41="","",Projects!A41)</f>
        <v/>
      </c>
      <c r="B41" s="14" t="n"/>
      <c r="C41" s="13" t="n"/>
      <c r="D41" s="16" t="n"/>
      <c r="E41" s="14" t="n"/>
      <c r="F41">
        <f>IF(A41="","",IF(E41="","UNVERIFIED: left blank until the change-order record is read","REPORTED"))</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
  <sheetViews>
    <sheetView workbookViewId="0">
      <pane ySplit="1" topLeftCell="A2" activePane="bottomLeft" state="frozen"/>
      <selection pane="bottomLeft" activeCell="A1" sqref="A1"/>
    </sheetView>
  </sheetViews>
  <sheetFormatPr baseColWidth="8" defaultRowHeight="15"/>
  <cols>
    <col width="10" customWidth="1" min="1" max="1"/>
    <col width="44" customWidth="1" min="2" max="2"/>
    <col width="22" customWidth="1" min="3" max="3"/>
    <col width="12" customWidth="1" min="4" max="4"/>
    <col width="22" customWidth="1" min="5" max="5"/>
    <col width="10" customWidth="1" min="6" max="6"/>
    <col width="50" customWidth="1" min="7" max="7"/>
    <col width="40" customWidth="1" min="8" max="8"/>
    <col width="40" customWidth="1" min="9" max="9"/>
    <col width="12" customWidth="1" min="10" max="10"/>
  </cols>
  <sheetData>
    <row r="1">
      <c r="A1" s="6" t="inlineStr">
        <is>
          <t>Source ID</t>
        </is>
      </c>
      <c r="B1" s="6" t="inlineStr">
        <is>
          <t>Document title</t>
        </is>
      </c>
      <c r="C1" s="6" t="inlineStr">
        <is>
          <t>Issuing body</t>
        </is>
      </c>
      <c r="D1" s="6" t="inlineStr">
        <is>
          <t>Date</t>
        </is>
      </c>
      <c r="E1" s="6" t="inlineStr">
        <is>
          <t>Agenda item / section</t>
        </is>
      </c>
      <c r="F1" s="6" t="inlineStr">
        <is>
          <t>Page(s)</t>
        </is>
      </c>
      <c r="G1" s="6" t="inlineStr">
        <is>
          <t>URL</t>
        </is>
      </c>
      <c r="H1" s="6" t="inlineStr">
        <is>
          <t>What it establishes</t>
        </is>
      </c>
      <c r="I1" s="6" t="inlineStr">
        <is>
          <t>What it does not establish</t>
        </is>
      </c>
      <c r="J1" s="6" t="inlineStr">
        <is>
          <t>Retrieved on</t>
        </is>
      </c>
    </row>
    <row r="2">
      <c r="A2" s="17" t="inlineStr">
        <is>
          <t>S-001</t>
        </is>
      </c>
      <c r="B2" s="17" t="inlineStr">
        <is>
          <t>Example row: Board of Trustees, Committee on Campus Planning, Buildings and Grounds agenda</t>
        </is>
      </c>
      <c r="C2" s="17" t="inlineStr">
        <is>
          <t>CSU Board of Trustees</t>
        </is>
      </c>
      <c r="D2" s="17" t="inlineStr"/>
      <c r="E2" s="17" t="inlineStr"/>
      <c r="F2" s="17" t="inlineStr"/>
      <c r="G2" s="17" t="inlineStr">
        <is>
          <t>https://www.calstate.edu/csu-system/board-of-trustees/past-meetings/</t>
        </is>
      </c>
      <c r="H2" s="17" t="inlineStr">
        <is>
          <t>Project budget and GSF as presented to trustees</t>
        </is>
      </c>
      <c r="I2" s="17" t="inlineStr">
        <is>
          <t>Final cost, change orders, or schedule outcome</t>
        </is>
      </c>
      <c r="J2" s="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2026-10-31T18:01:17Z</dcterms:created>
  <dcterms:modified xmlns:dcterms="http://purl.org/dc/terms/" xmlns:xsi="http://www.w3.org/2001/XMLSchema-instance" xsi:type="dcterms:W3CDTF">2026-10-31T18:01:17Z</dcterms:modified>
</cp:coreProperties>
</file>